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76" yWindow="65461" windowWidth="21120" windowHeight="12120" activeTab="0"/>
  </bookViews>
  <sheets>
    <sheet name="Nat Internat Einzel" sheetId="1" r:id="rId1"/>
    <sheet name="SU LM Einzel" sheetId="2" r:id="rId2"/>
    <sheet name="SU LM Gruppen" sheetId="3" r:id="rId3"/>
  </sheets>
  <definedNames>
    <definedName name="_xlnm.Print_Titles" localSheetId="0">'Nat Internat Einzel'!$1:$4</definedName>
    <definedName name="_xlnm.Print_Titles" localSheetId="2">'SU LM Gruppen'!$1:$4</definedName>
    <definedName name="Z_24A45937_54FA_4A40_B842_BFB157778EBE_.wvu.Cols" localSheetId="2" hidden="1">'SU LM Gruppen'!$A:$B,'SU LM Gruppen'!$G:$H,'SU LM Gruppen'!$J:$K,'SU LM Gruppen'!$N:$O,'SU LM Gruppen'!$S:$T</definedName>
    <definedName name="Z_EAE9CC1E_68AA_4D8D_9626_DF48F4AD8910_.wvu.Cols" localSheetId="0" hidden="1">'Nat Internat Einzel'!$A:$A,'Nat Internat Einzel'!$F:$G,'Nat Internat Einzel'!$I:$J,'Nat Internat Einzel'!$M:$N,'Nat Internat Einzel'!$R:$S,'Nat Internat Einzel'!$U:$V,'Nat Internat Einzel'!$Y:$Z,'Nat Internat Einzel'!$AD:$AE,'Nat Internat Einzel'!$AG:$AH,'Nat Internat Einzel'!$AK:$AL,'Nat Internat Einzel'!#REF!,'Nat Internat Einzel'!#REF!,'Nat Internat Einzel'!#REF!,'Nat Internat Einzel'!$AP:$AP</definedName>
  </definedNames>
  <calcPr fullCalcOnLoad="1"/>
</workbook>
</file>

<file path=xl/sharedStrings.xml><?xml version="1.0" encoding="utf-8"?>
<sst xmlns="http://schemas.openxmlformats.org/spreadsheetml/2006/main" count="784" uniqueCount="118">
  <si>
    <t>Mittermair Kerstin</t>
  </si>
  <si>
    <t>Xanthopoulos Carina</t>
  </si>
  <si>
    <t>Xanthopoulos Simone</t>
  </si>
  <si>
    <t>1.</t>
  </si>
  <si>
    <t>Name</t>
  </si>
  <si>
    <t>E1</t>
  </si>
  <si>
    <t>E2</t>
  </si>
  <si>
    <t>E</t>
  </si>
  <si>
    <t>D1</t>
  </si>
  <si>
    <t>D2</t>
  </si>
  <si>
    <t>D</t>
  </si>
  <si>
    <t>Abzug</t>
  </si>
  <si>
    <t>o.Hg</t>
  </si>
  <si>
    <t>Schülerinnenklasse 5</t>
  </si>
  <si>
    <t>Schülerinnenklasse 3</t>
  </si>
  <si>
    <t>Seil</t>
  </si>
  <si>
    <t>Gerät</t>
  </si>
  <si>
    <t>Gesamt</t>
  </si>
  <si>
    <t>Verein</t>
  </si>
  <si>
    <t>SU ADM</t>
  </si>
  <si>
    <t>Kammler Gerrit</t>
  </si>
  <si>
    <t>Juniorinnenwettkampfklasse</t>
  </si>
  <si>
    <t>Enzenhofer Nicole</t>
  </si>
  <si>
    <t>Schobesberger Mira</t>
  </si>
  <si>
    <t>Startnr.</t>
  </si>
  <si>
    <t>1.</t>
  </si>
  <si>
    <t>2.</t>
  </si>
  <si>
    <t>Reifen</t>
  </si>
  <si>
    <t>Schülerinnenklasse 2</t>
  </si>
  <si>
    <t>Gerät 1</t>
  </si>
  <si>
    <t>Gerät 2</t>
  </si>
  <si>
    <t>Schülerinnenwettkampfklasse</t>
  </si>
  <si>
    <t>Juniorinnenklasse</t>
  </si>
  <si>
    <t>Rang</t>
  </si>
  <si>
    <t>Wiesinger Natalie</t>
  </si>
  <si>
    <t>Jodlbauer Anna</t>
  </si>
  <si>
    <t>Penz Caroline</t>
  </si>
  <si>
    <t>Grün Elisa</t>
  </si>
  <si>
    <t>Biberhofer Lisa</t>
  </si>
  <si>
    <t>Holzinger Nina</t>
  </si>
  <si>
    <t>Schwärzler Lavinia</t>
  </si>
  <si>
    <t>Amering Verena</t>
  </si>
  <si>
    <t>SU Pettenbach</t>
  </si>
  <si>
    <t>SU Mühlbach</t>
  </si>
  <si>
    <t>Fischereder Julia</t>
  </si>
  <si>
    <t>Knab Juljana</t>
  </si>
  <si>
    <t>Buchegger Nicole</t>
  </si>
  <si>
    <t>Hageneder Maria</t>
  </si>
  <si>
    <t>Buchhas Michelle</t>
  </si>
  <si>
    <t>Hannl Laura</t>
  </si>
  <si>
    <t>3.</t>
  </si>
  <si>
    <t>RHYTHMISCHE GYMNASTIK</t>
  </si>
  <si>
    <t>Wagner Celine</t>
  </si>
  <si>
    <t>Aichenauer Anna</t>
  </si>
  <si>
    <t>Kammler Gunhild</t>
  </si>
  <si>
    <t>Schülerinnenklasse 4</t>
  </si>
  <si>
    <t>Ball</t>
  </si>
  <si>
    <t>Schülerinnenklasse 1</t>
  </si>
  <si>
    <t>Keulen</t>
  </si>
  <si>
    <t>Munkh Tuja</t>
  </si>
  <si>
    <t>Aichenauer Sabine</t>
  </si>
  <si>
    <t>Punzenberger Emma</t>
  </si>
  <si>
    <t>Jugendklasse</t>
  </si>
  <si>
    <t>o.Hg.</t>
  </si>
  <si>
    <t>D1/1</t>
  </si>
  <si>
    <t>D1/2</t>
  </si>
  <si>
    <t>D2/1</t>
  </si>
  <si>
    <t>D2/2</t>
  </si>
  <si>
    <t>5.</t>
  </si>
  <si>
    <t>6.</t>
  </si>
  <si>
    <t>Allgemeine Klasse</t>
  </si>
  <si>
    <t>Führer Julia</t>
  </si>
  <si>
    <t>Ergebnisliste  Gruppen</t>
  </si>
  <si>
    <t>Kinderklasse</t>
  </si>
  <si>
    <t>B - Gruppe</t>
  </si>
  <si>
    <t>Schülerinnenklasse</t>
  </si>
  <si>
    <t>Ergebnisliste Einzel</t>
  </si>
  <si>
    <t>Duo / Trio</t>
  </si>
  <si>
    <t>Allgemeine Wettkampfklasse</t>
  </si>
  <si>
    <t>C</t>
  </si>
  <si>
    <t>4.</t>
  </si>
  <si>
    <t>Mittermair Linda</t>
  </si>
  <si>
    <t>7.</t>
  </si>
  <si>
    <t>8.</t>
  </si>
  <si>
    <t>9.</t>
  </si>
  <si>
    <t>10.</t>
  </si>
  <si>
    <t>SU Mühlbach 1</t>
  </si>
  <si>
    <t>SU Mühlbach 2</t>
  </si>
  <si>
    <t>SU Mühlbach 3</t>
  </si>
  <si>
    <t>29. Mai 2010, Leonding</t>
  </si>
  <si>
    <t>Sportunion  Landesmeisterschaft 2010</t>
  </si>
  <si>
    <r>
      <t xml:space="preserve">Reifen </t>
    </r>
    <r>
      <rPr>
        <sz val="8"/>
        <rFont val="Arial"/>
        <family val="2"/>
      </rPr>
      <t>(Grieshofer…</t>
    </r>
  </si>
  <si>
    <r>
      <t xml:space="preserve">Reifen </t>
    </r>
    <r>
      <rPr>
        <sz val="8"/>
        <rFont val="Arial"/>
        <family val="2"/>
      </rPr>
      <t>(Penz…</t>
    </r>
  </si>
  <si>
    <r>
      <t xml:space="preserve">Reifen </t>
    </r>
    <r>
      <rPr>
        <sz val="8"/>
        <rFont val="Arial"/>
        <family val="2"/>
      </rPr>
      <t>(Holzinger…</t>
    </r>
  </si>
  <si>
    <t>Nemeckova Vivien</t>
  </si>
  <si>
    <t>Kutisova Tereza</t>
  </si>
  <si>
    <t>Tschechien</t>
  </si>
  <si>
    <t>Marchart Leona</t>
  </si>
  <si>
    <t>Sportunion West Wien</t>
  </si>
  <si>
    <t>Slavova Oksana</t>
  </si>
  <si>
    <t>Pfisterer Stefanie</t>
  </si>
  <si>
    <t>Sportunion Rauris</t>
  </si>
  <si>
    <t>Brauner Victoria</t>
  </si>
  <si>
    <t>Sakurai Naoko</t>
  </si>
  <si>
    <t>Marchart Florentina</t>
  </si>
  <si>
    <t>Prantner Laura</t>
  </si>
  <si>
    <t>Prähauser Katrina</t>
  </si>
  <si>
    <t>Groder Michaela</t>
  </si>
  <si>
    <t>ÖTB TV Langenzersdorf</t>
  </si>
  <si>
    <t>Prähauser Linda</t>
  </si>
  <si>
    <t>Steininger Nicole</t>
  </si>
  <si>
    <t>Bojanovic Manuela</t>
  </si>
  <si>
    <t>Rachok Oksana</t>
  </si>
  <si>
    <t>Rasser Lena</t>
  </si>
  <si>
    <t>Prantner Sarah</t>
  </si>
  <si>
    <t>Ketzer Kerstin</t>
  </si>
  <si>
    <t xml:space="preserve">Internationales Turnier </t>
  </si>
  <si>
    <t>Ergebnisliste  Einzel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</si>
</sst>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0"/>
    <numFmt numFmtId="190" formatCode="d/m"/>
    <numFmt numFmtId="191" formatCode="0.0000"/>
    <numFmt numFmtId="192" formatCode="0.00;[Red]0.00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Comic Sans MS"/>
      <family val="4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8" fontId="1" fillId="0" borderId="0" xfId="0" applyNumberFormat="1" applyFont="1" applyAlignment="1">
      <alignment horizontal="center"/>
    </xf>
    <xf numFmtId="189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89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8" fontId="1" fillId="34" borderId="1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188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88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2" fillId="35" borderId="1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2" fillId="36" borderId="14" xfId="0" applyNumberFormat="1" applyFont="1" applyFill="1" applyBorder="1" applyAlignment="1">
      <alignment horizontal="center"/>
    </xf>
    <xf numFmtId="2" fontId="2" fillId="36" borderId="13" xfId="0" applyNumberFormat="1" applyFont="1" applyFill="1" applyBorder="1" applyAlignment="1">
      <alignment horizontal="center"/>
    </xf>
    <xf numFmtId="2" fontId="2" fillId="36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center"/>
    </xf>
    <xf numFmtId="188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188" fontId="0" fillId="0" borderId="0" xfId="0" applyNumberFormat="1" applyFill="1" applyAlignment="1">
      <alignment horizontal="center"/>
    </xf>
    <xf numFmtId="188" fontId="2" fillId="0" borderId="18" xfId="0" applyNumberFormat="1" applyFont="1" applyFill="1" applyBorder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188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188" fontId="7" fillId="0" borderId="0" xfId="0" applyNumberFormat="1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textRotation="90"/>
      <protection locked="0"/>
    </xf>
    <xf numFmtId="0" fontId="9" fillId="0" borderId="0" xfId="0" applyFont="1" applyFill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188" fontId="8" fillId="0" borderId="0" xfId="0" applyNumberFormat="1" applyFont="1" applyFill="1" applyAlignment="1" applyProtection="1">
      <alignment horizontal="center"/>
      <protection locked="0"/>
    </xf>
    <xf numFmtId="2" fontId="8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188" fontId="1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left"/>
      <protection locked="0"/>
    </xf>
    <xf numFmtId="0" fontId="3" fillId="35" borderId="0" xfId="0" applyFont="1" applyFill="1" applyAlignment="1" applyProtection="1">
      <alignment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2" fontId="2" fillId="36" borderId="14" xfId="0" applyNumberFormat="1" applyFont="1" applyFill="1" applyBorder="1" applyAlignment="1" applyProtection="1">
      <alignment horizontal="center"/>
      <protection locked="0"/>
    </xf>
    <xf numFmtId="188" fontId="2" fillId="0" borderId="15" xfId="0" applyNumberFormat="1" applyFont="1" applyFill="1" applyBorder="1" applyAlignment="1" applyProtection="1">
      <alignment horizontal="center"/>
      <protection locked="0"/>
    </xf>
    <xf numFmtId="188" fontId="2" fillId="0" borderId="10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188" fontId="1" fillId="0" borderId="10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0" fontId="1" fillId="35" borderId="14" xfId="0" applyFont="1" applyFill="1" applyBorder="1" applyAlignment="1" applyProtection="1">
      <alignment horizontal="center"/>
      <protection locked="0"/>
    </xf>
    <xf numFmtId="0" fontId="2" fillId="35" borderId="14" xfId="0" applyFont="1" applyFill="1" applyBorder="1" applyAlignment="1" applyProtection="1">
      <alignment horizontal="center"/>
      <protection locked="0"/>
    </xf>
    <xf numFmtId="0" fontId="2" fillId="35" borderId="14" xfId="0" applyFont="1" applyFill="1" applyBorder="1" applyAlignment="1" applyProtection="1">
      <alignment/>
      <protection locked="0"/>
    </xf>
    <xf numFmtId="0" fontId="1" fillId="35" borderId="14" xfId="0" applyFont="1" applyFill="1" applyBorder="1" applyAlignment="1" applyProtection="1">
      <alignment/>
      <protection locked="0"/>
    </xf>
    <xf numFmtId="2" fontId="2" fillId="36" borderId="13" xfId="0" applyNumberFormat="1" applyFont="1" applyFill="1" applyBorder="1" applyAlignment="1" applyProtection="1">
      <alignment horizontal="center"/>
      <protection locked="0"/>
    </xf>
    <xf numFmtId="188" fontId="1" fillId="34" borderId="13" xfId="0" applyNumberFormat="1" applyFont="1" applyFill="1" applyBorder="1" applyAlignment="1" applyProtection="1">
      <alignment horizontal="center"/>
      <protection locked="0"/>
    </xf>
    <xf numFmtId="2" fontId="1" fillId="34" borderId="13" xfId="0" applyNumberFormat="1" applyFont="1" applyFill="1" applyBorder="1" applyAlignment="1" applyProtection="1">
      <alignment horizontal="center"/>
      <protection locked="0"/>
    </xf>
    <xf numFmtId="2" fontId="2" fillId="34" borderId="13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2" fontId="2" fillId="36" borderId="11" xfId="0" applyNumberFormat="1" applyFont="1" applyFill="1" applyBorder="1" applyAlignment="1" applyProtection="1">
      <alignment horizontal="center"/>
      <protection locked="0"/>
    </xf>
    <xf numFmtId="188" fontId="1" fillId="0" borderId="11" xfId="0" applyNumberFormat="1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locked="0"/>
    </xf>
    <xf numFmtId="188" fontId="0" fillId="0" borderId="0" xfId="0" applyNumberFormat="1" applyAlignment="1" applyProtection="1">
      <alignment horizontal="center"/>
      <protection locked="0"/>
    </xf>
    <xf numFmtId="0" fontId="3" fillId="37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2" fontId="2" fillId="36" borderId="12" xfId="0" applyNumberFormat="1" applyFont="1" applyFill="1" applyBorder="1" applyAlignment="1" applyProtection="1">
      <alignment horizontal="center"/>
      <protection locked="0"/>
    </xf>
    <xf numFmtId="188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36" borderId="20" xfId="0" applyNumberFormat="1" applyFont="1" applyFill="1" applyBorder="1" applyAlignment="1" applyProtection="1">
      <alignment horizontal="center"/>
      <protection locked="0"/>
    </xf>
    <xf numFmtId="188" fontId="1" fillId="0" borderId="19" xfId="0" applyNumberFormat="1" applyFont="1" applyFill="1" applyBorder="1" applyAlignment="1" applyProtection="1">
      <alignment horizontal="center"/>
      <protection locked="0"/>
    </xf>
    <xf numFmtId="2" fontId="2" fillId="0" borderId="19" xfId="0" applyNumberFormat="1" applyFont="1" applyFill="1" applyBorder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/>
      <protection locked="0"/>
    </xf>
    <xf numFmtId="2" fontId="2" fillId="36" borderId="19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left"/>
      <protection locked="0"/>
    </xf>
    <xf numFmtId="0" fontId="3" fillId="34" borderId="0" xfId="0" applyFont="1" applyFill="1" applyAlignment="1" applyProtection="1">
      <alignment/>
      <protection locked="0"/>
    </xf>
    <xf numFmtId="2" fontId="2" fillId="36" borderId="17" xfId="0" applyNumberFormat="1" applyFont="1" applyFill="1" applyBorder="1" applyAlignment="1">
      <alignment horizontal="center"/>
    </xf>
    <xf numFmtId="2" fontId="2" fillId="36" borderId="21" xfId="0" applyNumberFormat="1" applyFont="1" applyFill="1" applyBorder="1" applyAlignment="1">
      <alignment horizontal="center"/>
    </xf>
    <xf numFmtId="2" fontId="2" fillId="36" borderId="2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88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88" fontId="1" fillId="34" borderId="23" xfId="0" applyNumberFormat="1" applyFont="1" applyFill="1" applyBorder="1" applyAlignment="1">
      <alignment horizontal="center"/>
    </xf>
    <xf numFmtId="188" fontId="1" fillId="0" borderId="15" xfId="0" applyNumberFormat="1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192" fontId="10" fillId="0" borderId="0" xfId="0" applyNumberFormat="1" applyFont="1" applyFill="1" applyAlignment="1" applyProtection="1">
      <alignment/>
      <protection locked="0"/>
    </xf>
    <xf numFmtId="192" fontId="9" fillId="0" borderId="0" xfId="0" applyNumberFormat="1" applyFont="1" applyFill="1" applyAlignment="1" applyProtection="1">
      <alignment/>
      <protection locked="0"/>
    </xf>
    <xf numFmtId="192" fontId="1" fillId="0" borderId="0" xfId="0" applyNumberFormat="1" applyFont="1" applyFill="1" applyBorder="1" applyAlignment="1" applyProtection="1">
      <alignment horizontal="left"/>
      <protection locked="0"/>
    </xf>
    <xf numFmtId="192" fontId="0" fillId="0" borderId="0" xfId="0" applyNumberFormat="1" applyFont="1" applyFill="1" applyAlignment="1">
      <alignment/>
    </xf>
    <xf numFmtId="192" fontId="2" fillId="0" borderId="0" xfId="0" applyNumberFormat="1" applyFont="1" applyFill="1" applyBorder="1" applyAlignment="1" applyProtection="1">
      <alignment horizontal="left"/>
      <protection locked="0"/>
    </xf>
    <xf numFmtId="192" fontId="2" fillId="36" borderId="14" xfId="0" applyNumberFormat="1" applyFont="1" applyFill="1" applyBorder="1" applyAlignment="1">
      <alignment horizontal="center"/>
    </xf>
    <xf numFmtId="192" fontId="2" fillId="36" borderId="13" xfId="0" applyNumberFormat="1" applyFont="1" applyFill="1" applyBorder="1" applyAlignment="1">
      <alignment horizontal="center"/>
    </xf>
    <xf numFmtId="192" fontId="0" fillId="0" borderId="0" xfId="0" applyNumberFormat="1" applyAlignment="1">
      <alignment horizontal="center"/>
    </xf>
    <xf numFmtId="192" fontId="3" fillId="0" borderId="0" xfId="0" applyNumberFormat="1" applyFont="1" applyFill="1" applyAlignment="1">
      <alignment horizontal="center"/>
    </xf>
    <xf numFmtId="192" fontId="0" fillId="0" borderId="0" xfId="0" applyNumberFormat="1" applyFill="1" applyAlignment="1">
      <alignment horizontal="center"/>
    </xf>
    <xf numFmtId="192" fontId="2" fillId="0" borderId="0" xfId="0" applyNumberFormat="1" applyFont="1" applyFill="1" applyBorder="1" applyAlignment="1">
      <alignment horizontal="center"/>
    </xf>
    <xf numFmtId="192" fontId="0" fillId="33" borderId="0" xfId="0" applyNumberFormat="1" applyFont="1" applyFill="1" applyAlignment="1">
      <alignment/>
    </xf>
    <xf numFmtId="192" fontId="2" fillId="0" borderId="0" xfId="0" applyNumberFormat="1" applyFont="1" applyAlignment="1">
      <alignment horizontal="center"/>
    </xf>
    <xf numFmtId="192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\\localhost\http\::www.fig-gymnastics.com:ImgServer.jser?@_ID=5977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\\localhost\http\::www.fig-gymnastics.com:ImgServer.jser?@_ID=5977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46</xdr:row>
      <xdr:rowOff>0</xdr:rowOff>
    </xdr:from>
    <xdr:to>
      <xdr:col>2</xdr:col>
      <xdr:colOff>1247775</xdr:colOff>
      <xdr:row>46</xdr:row>
      <xdr:rowOff>0</xdr:rowOff>
    </xdr:to>
    <xdr:pic>
      <xdr:nvPicPr>
        <xdr:cNvPr id="1" name="Picture 7" descr="ImgSer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486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1247775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2" name="Picture 2" descr="http://www.fig-gymnastics.com/ImgServer.jser?@_ID=597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09775" y="7486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1247775</xdr:colOff>
      <xdr:row>18</xdr:row>
      <xdr:rowOff>0</xdr:rowOff>
    </xdr:from>
    <xdr:to>
      <xdr:col>2</xdr:col>
      <xdr:colOff>1247775</xdr:colOff>
      <xdr:row>18</xdr:row>
      <xdr:rowOff>0</xdr:rowOff>
    </xdr:to>
    <xdr:pic>
      <xdr:nvPicPr>
        <xdr:cNvPr id="3" name="Picture 7" descr="ImgSer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162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1247775</xdr:colOff>
      <xdr:row>18</xdr:row>
      <xdr:rowOff>0</xdr:rowOff>
    </xdr:from>
    <xdr:to>
      <xdr:col>3</xdr:col>
      <xdr:colOff>0</xdr:colOff>
      <xdr:row>18</xdr:row>
      <xdr:rowOff>0</xdr:rowOff>
    </xdr:to>
    <xdr:pic>
      <xdr:nvPicPr>
        <xdr:cNvPr id="4" name="Picture 2574" descr="http://www.fig-gymnastics.com/ImgServer.jser?@_ID=597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09775" y="3162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1247775</xdr:colOff>
      <xdr:row>83</xdr:row>
      <xdr:rowOff>0</xdr:rowOff>
    </xdr:from>
    <xdr:to>
      <xdr:col>2</xdr:col>
      <xdr:colOff>1247775</xdr:colOff>
      <xdr:row>83</xdr:row>
      <xdr:rowOff>0</xdr:rowOff>
    </xdr:to>
    <xdr:pic>
      <xdr:nvPicPr>
        <xdr:cNvPr id="5" name="Picture 7" descr="ImgSer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1247775</xdr:colOff>
      <xdr:row>83</xdr:row>
      <xdr:rowOff>0</xdr:rowOff>
    </xdr:from>
    <xdr:to>
      <xdr:col>3</xdr:col>
      <xdr:colOff>0</xdr:colOff>
      <xdr:row>83</xdr:row>
      <xdr:rowOff>0</xdr:rowOff>
    </xdr:to>
    <xdr:pic>
      <xdr:nvPicPr>
        <xdr:cNvPr id="6" name="Picture 2586" descr="http://www.fig-gymnastics.com/ImgServer.jser?@_ID=597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0977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1247775</xdr:colOff>
      <xdr:row>103</xdr:row>
      <xdr:rowOff>0</xdr:rowOff>
    </xdr:from>
    <xdr:to>
      <xdr:col>2</xdr:col>
      <xdr:colOff>1247775</xdr:colOff>
      <xdr:row>103</xdr:row>
      <xdr:rowOff>0</xdr:rowOff>
    </xdr:to>
    <xdr:pic>
      <xdr:nvPicPr>
        <xdr:cNvPr id="7" name="Picture 7" descr="ImgSer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6344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1247775</xdr:colOff>
      <xdr:row>103</xdr:row>
      <xdr:rowOff>0</xdr:rowOff>
    </xdr:from>
    <xdr:to>
      <xdr:col>3</xdr:col>
      <xdr:colOff>0</xdr:colOff>
      <xdr:row>103</xdr:row>
      <xdr:rowOff>0</xdr:rowOff>
    </xdr:to>
    <xdr:pic>
      <xdr:nvPicPr>
        <xdr:cNvPr id="8" name="Picture 2598" descr="http://www.fig-gymnastics.com/ImgServer.jser?@_ID=597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09775" y="16344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1247775</xdr:colOff>
      <xdr:row>122</xdr:row>
      <xdr:rowOff>0</xdr:rowOff>
    </xdr:from>
    <xdr:to>
      <xdr:col>2</xdr:col>
      <xdr:colOff>1247775</xdr:colOff>
      <xdr:row>122</xdr:row>
      <xdr:rowOff>0</xdr:rowOff>
    </xdr:to>
    <xdr:pic>
      <xdr:nvPicPr>
        <xdr:cNvPr id="9" name="Picture 7" descr="ImgSer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934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1247775</xdr:colOff>
      <xdr:row>122</xdr:row>
      <xdr:rowOff>0</xdr:rowOff>
    </xdr:from>
    <xdr:to>
      <xdr:col>3</xdr:col>
      <xdr:colOff>0</xdr:colOff>
      <xdr:row>122</xdr:row>
      <xdr:rowOff>0</xdr:rowOff>
    </xdr:to>
    <xdr:pic>
      <xdr:nvPicPr>
        <xdr:cNvPr id="10" name="Picture 2604" descr="http://www.fig-gymnastics.com/ImgServer.jser?@_ID=597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09775" y="1934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1247775</xdr:colOff>
      <xdr:row>133</xdr:row>
      <xdr:rowOff>0</xdr:rowOff>
    </xdr:from>
    <xdr:to>
      <xdr:col>2</xdr:col>
      <xdr:colOff>1247775</xdr:colOff>
      <xdr:row>133</xdr:row>
      <xdr:rowOff>0</xdr:rowOff>
    </xdr:to>
    <xdr:pic>
      <xdr:nvPicPr>
        <xdr:cNvPr id="11" name="Picture 7" descr="ImgSer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126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1247775</xdr:colOff>
      <xdr:row>133</xdr:row>
      <xdr:rowOff>0</xdr:rowOff>
    </xdr:from>
    <xdr:to>
      <xdr:col>3</xdr:col>
      <xdr:colOff>0</xdr:colOff>
      <xdr:row>133</xdr:row>
      <xdr:rowOff>0</xdr:rowOff>
    </xdr:to>
    <xdr:pic>
      <xdr:nvPicPr>
        <xdr:cNvPr id="12" name="Picture 2606" descr="http://www.fig-gymnastics.com/ImgServer.jser?@_ID=597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09775" y="21126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37</xdr:row>
      <xdr:rowOff>0</xdr:rowOff>
    </xdr:from>
    <xdr:to>
      <xdr:col>1</xdr:col>
      <xdr:colOff>1247775</xdr:colOff>
      <xdr:row>37</xdr:row>
      <xdr:rowOff>0</xdr:rowOff>
    </xdr:to>
    <xdr:pic>
      <xdr:nvPicPr>
        <xdr:cNvPr id="1" name="Picture 7" descr="ImgSer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6276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37</xdr:row>
      <xdr:rowOff>0</xdr:rowOff>
    </xdr:from>
    <xdr:to>
      <xdr:col>2</xdr:col>
      <xdr:colOff>0</xdr:colOff>
      <xdr:row>37</xdr:row>
      <xdr:rowOff>0</xdr:rowOff>
    </xdr:to>
    <xdr:pic>
      <xdr:nvPicPr>
        <xdr:cNvPr id="2" name="Picture 2" descr="http://www.fig-gymnastics.com/ImgServer.jser?@_ID=597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14600" y="6276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16</xdr:row>
      <xdr:rowOff>0</xdr:rowOff>
    </xdr:from>
    <xdr:to>
      <xdr:col>1</xdr:col>
      <xdr:colOff>1247775</xdr:colOff>
      <xdr:row>16</xdr:row>
      <xdr:rowOff>0</xdr:rowOff>
    </xdr:to>
    <xdr:pic>
      <xdr:nvPicPr>
        <xdr:cNvPr id="3" name="Picture 7" descr="ImgSer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287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16</xdr:row>
      <xdr:rowOff>0</xdr:rowOff>
    </xdr:from>
    <xdr:to>
      <xdr:col>2</xdr:col>
      <xdr:colOff>0</xdr:colOff>
      <xdr:row>16</xdr:row>
      <xdr:rowOff>0</xdr:rowOff>
    </xdr:to>
    <xdr:pic>
      <xdr:nvPicPr>
        <xdr:cNvPr id="4" name="Picture 2574" descr="http://www.fig-gymnastics.com/ImgServer.jser?@_ID=597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14600" y="287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52</xdr:row>
      <xdr:rowOff>0</xdr:rowOff>
    </xdr:from>
    <xdr:to>
      <xdr:col>0</xdr:col>
      <xdr:colOff>981075</xdr:colOff>
      <xdr:row>52</xdr:row>
      <xdr:rowOff>0</xdr:rowOff>
    </xdr:to>
    <xdr:pic>
      <xdr:nvPicPr>
        <xdr:cNvPr id="5" name="Picture 7" descr="ImgSer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8705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52</xdr:row>
      <xdr:rowOff>0</xdr:rowOff>
    </xdr:from>
    <xdr:to>
      <xdr:col>1</xdr:col>
      <xdr:colOff>0</xdr:colOff>
      <xdr:row>52</xdr:row>
      <xdr:rowOff>0</xdr:rowOff>
    </xdr:to>
    <xdr:pic>
      <xdr:nvPicPr>
        <xdr:cNvPr id="6" name="Picture 2586" descr="http://www.fig-gymnastics.com/ImgServer.jser?@_ID=597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81075" y="8705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85</xdr:row>
      <xdr:rowOff>0</xdr:rowOff>
    </xdr:from>
    <xdr:to>
      <xdr:col>0</xdr:col>
      <xdr:colOff>981075</xdr:colOff>
      <xdr:row>85</xdr:row>
      <xdr:rowOff>0</xdr:rowOff>
    </xdr:to>
    <xdr:pic>
      <xdr:nvPicPr>
        <xdr:cNvPr id="7" name="Picture 7" descr="ImgSer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404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85</xdr:row>
      <xdr:rowOff>0</xdr:rowOff>
    </xdr:from>
    <xdr:to>
      <xdr:col>1</xdr:col>
      <xdr:colOff>0</xdr:colOff>
      <xdr:row>85</xdr:row>
      <xdr:rowOff>0</xdr:rowOff>
    </xdr:to>
    <xdr:pic>
      <xdr:nvPicPr>
        <xdr:cNvPr id="8" name="Picture 2598" descr="http://www.fig-gymnastics.com/ImgServer.jser?@_ID=597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81075" y="1404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66</xdr:row>
      <xdr:rowOff>0</xdr:rowOff>
    </xdr:from>
    <xdr:to>
      <xdr:col>1</xdr:col>
      <xdr:colOff>1247775</xdr:colOff>
      <xdr:row>66</xdr:row>
      <xdr:rowOff>0</xdr:rowOff>
    </xdr:to>
    <xdr:pic>
      <xdr:nvPicPr>
        <xdr:cNvPr id="9" name="Picture 7" descr="ImgSer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972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66</xdr:row>
      <xdr:rowOff>0</xdr:rowOff>
    </xdr:from>
    <xdr:to>
      <xdr:col>2</xdr:col>
      <xdr:colOff>0</xdr:colOff>
      <xdr:row>66</xdr:row>
      <xdr:rowOff>0</xdr:rowOff>
    </xdr:to>
    <xdr:pic>
      <xdr:nvPicPr>
        <xdr:cNvPr id="10" name="Picture 2586" descr="http://www.fig-gymnastics.com/ImgServer.jser?@_ID=597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14600" y="10972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AQ107"/>
  <sheetViews>
    <sheetView tabSelected="1" zoomScale="90" zoomScaleNormal="90" zoomScaleSheetLayoutView="80" zoomScalePageLayoutView="0" workbookViewId="0" topLeftCell="A1">
      <pane xSplit="4" topLeftCell="E1" activePane="topRight" state="frozen"/>
      <selection pane="topLeft" activeCell="A1" sqref="A1"/>
      <selection pane="topRight" activeCell="C11" sqref="C11"/>
    </sheetView>
  </sheetViews>
  <sheetFormatPr defaultColWidth="11.421875" defaultRowHeight="12.75"/>
  <cols>
    <col min="1" max="1" width="5.7109375" style="2" customWidth="1"/>
    <col min="2" max="2" width="5.7109375" style="14" customWidth="1"/>
    <col min="3" max="3" width="18.7109375" style="33" customWidth="1"/>
    <col min="4" max="4" width="17.421875" style="1" customWidth="1"/>
    <col min="5" max="5" width="7.57421875" style="50" bestFit="1" customWidth="1"/>
    <col min="6" max="6" width="5.57421875" style="3" customWidth="1"/>
    <col min="7" max="10" width="5.8515625" style="3" customWidth="1"/>
    <col min="11" max="11" width="5.7109375" style="3" customWidth="1"/>
    <col min="12" max="12" width="5.7109375" style="40" customWidth="1"/>
    <col min="13" max="14" width="5.7109375" style="3" customWidth="1"/>
    <col min="15" max="15" width="5.7109375" style="40" customWidth="1"/>
    <col min="16" max="16" width="5.7109375" style="3" customWidth="1"/>
    <col min="17" max="17" width="8.421875" style="50" customWidth="1"/>
    <col min="18" max="23" width="5.7109375" style="3" customWidth="1"/>
    <col min="24" max="24" width="5.7109375" style="40" customWidth="1"/>
    <col min="25" max="26" width="5.7109375" style="3" customWidth="1"/>
    <col min="27" max="27" width="5.7109375" style="40" customWidth="1"/>
    <col min="28" max="28" width="5.7109375" style="3" customWidth="1"/>
    <col min="29" max="29" width="8.28125" style="40" customWidth="1"/>
    <col min="30" max="40" width="5.8515625" style="40" customWidth="1"/>
    <col min="41" max="41" width="7.140625" style="40" customWidth="1"/>
    <col min="42" max="42" width="7.28125" style="50" customWidth="1"/>
    <col min="43" max="43" width="5.7109375" style="4" customWidth="1"/>
    <col min="44" max="68" width="5.7109375" style="1" customWidth="1"/>
    <col min="69" max="16384" width="11.421875" style="1" customWidth="1"/>
  </cols>
  <sheetData>
    <row r="1" spans="1:43" s="58" customFormat="1" ht="18" customHeight="1">
      <c r="A1" s="59"/>
      <c r="B1" s="59" t="s">
        <v>51</v>
      </c>
      <c r="C1" s="59"/>
      <c r="D1" s="59"/>
      <c r="E1" s="60"/>
      <c r="F1" s="61"/>
      <c r="G1" s="61"/>
      <c r="H1" s="61"/>
      <c r="I1" s="61"/>
      <c r="J1" s="61"/>
      <c r="K1" s="61"/>
      <c r="L1" s="62"/>
      <c r="M1" s="61"/>
      <c r="N1" s="61"/>
      <c r="O1" s="62"/>
      <c r="P1" s="61"/>
      <c r="Q1" s="62"/>
      <c r="R1" s="61"/>
      <c r="S1" s="61"/>
      <c r="T1" s="61"/>
      <c r="U1" s="61"/>
      <c r="V1" s="61"/>
      <c r="W1" s="61"/>
      <c r="X1" s="62"/>
      <c r="Y1" s="61"/>
      <c r="Z1" s="61"/>
      <c r="AA1" s="62"/>
      <c r="AB1" s="61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0"/>
      <c r="AQ1" s="59"/>
    </row>
    <row r="2" spans="1:43" s="58" customFormat="1" ht="18" customHeight="1">
      <c r="A2" s="59"/>
      <c r="B2" s="59" t="s">
        <v>116</v>
      </c>
      <c r="C2" s="59"/>
      <c r="D2" s="59"/>
      <c r="E2" s="60"/>
      <c r="F2" s="61"/>
      <c r="G2" s="61"/>
      <c r="H2" s="61"/>
      <c r="I2" s="61"/>
      <c r="J2" s="61"/>
      <c r="K2" s="61"/>
      <c r="L2" s="62"/>
      <c r="M2" s="61"/>
      <c r="N2" s="61"/>
      <c r="O2" s="62"/>
      <c r="P2" s="61"/>
      <c r="Q2" s="62"/>
      <c r="R2" s="61"/>
      <c r="S2" s="61"/>
      <c r="T2" s="61"/>
      <c r="U2" s="61"/>
      <c r="V2" s="61"/>
      <c r="W2" s="61"/>
      <c r="X2" s="62"/>
      <c r="Y2" s="61"/>
      <c r="Z2" s="61"/>
      <c r="AA2" s="62"/>
      <c r="AB2" s="61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0"/>
      <c r="AQ2" s="59"/>
    </row>
    <row r="3" spans="1:43" s="58" customFormat="1" ht="18" customHeight="1">
      <c r="A3" s="59"/>
      <c r="B3" s="65" t="s">
        <v>89</v>
      </c>
      <c r="C3" s="59"/>
      <c r="D3" s="59"/>
      <c r="E3" s="60"/>
      <c r="F3" s="61"/>
      <c r="G3" s="61"/>
      <c r="H3" s="61"/>
      <c r="I3" s="61"/>
      <c r="J3" s="61"/>
      <c r="K3" s="61"/>
      <c r="L3" s="62"/>
      <c r="M3" s="61"/>
      <c r="N3" s="61"/>
      <c r="O3" s="62"/>
      <c r="P3" s="61"/>
      <c r="Q3" s="62"/>
      <c r="R3" s="61"/>
      <c r="S3" s="61"/>
      <c r="T3" s="61"/>
      <c r="U3" s="61"/>
      <c r="V3" s="61"/>
      <c r="W3" s="61"/>
      <c r="X3" s="62"/>
      <c r="Y3" s="61"/>
      <c r="Z3" s="61"/>
      <c r="AA3" s="62"/>
      <c r="AB3" s="61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0"/>
      <c r="AQ3" s="59"/>
    </row>
    <row r="4" spans="1:43" s="53" customFormat="1" ht="18" customHeight="1">
      <c r="A4" s="54"/>
      <c r="B4" s="54" t="s">
        <v>76</v>
      </c>
      <c r="C4" s="54"/>
      <c r="D4" s="54"/>
      <c r="E4" s="55"/>
      <c r="F4" s="56"/>
      <c r="G4" s="56"/>
      <c r="H4" s="56"/>
      <c r="I4" s="56"/>
      <c r="J4" s="56"/>
      <c r="K4" s="56"/>
      <c r="L4" s="57"/>
      <c r="M4" s="56"/>
      <c r="N4" s="56"/>
      <c r="O4" s="57"/>
      <c r="P4" s="56"/>
      <c r="Q4" s="63"/>
      <c r="R4" s="56"/>
      <c r="S4" s="56"/>
      <c r="T4" s="56"/>
      <c r="U4" s="56"/>
      <c r="V4" s="56"/>
      <c r="W4" s="56"/>
      <c r="X4" s="57"/>
      <c r="Y4" s="56"/>
      <c r="Z4" s="56"/>
      <c r="AA4" s="57"/>
      <c r="AB4" s="56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5"/>
      <c r="AQ4" s="54"/>
    </row>
    <row r="5" spans="1:43" ht="15.75" customHeight="1">
      <c r="A5" s="12"/>
      <c r="B5" s="25"/>
      <c r="C5" s="29"/>
      <c r="D5" s="15"/>
      <c r="E5" s="43"/>
      <c r="F5" s="11"/>
      <c r="G5" s="11"/>
      <c r="H5" s="11"/>
      <c r="I5" s="11"/>
      <c r="J5" s="11"/>
      <c r="K5" s="11"/>
      <c r="L5" s="37"/>
      <c r="M5" s="11"/>
      <c r="N5" s="11"/>
      <c r="O5" s="37"/>
      <c r="P5" s="11"/>
      <c r="Q5" s="43"/>
      <c r="R5" s="9"/>
      <c r="S5" s="9"/>
      <c r="T5" s="9"/>
      <c r="U5" s="9"/>
      <c r="V5" s="9"/>
      <c r="W5" s="9"/>
      <c r="X5" s="36"/>
      <c r="Y5" s="9"/>
      <c r="Z5" s="9"/>
      <c r="AA5" s="36"/>
      <c r="AB5" s="9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43"/>
      <c r="AQ5" s="8"/>
    </row>
    <row r="6" spans="1:43" ht="12" customHeight="1">
      <c r="A6" s="12"/>
      <c r="B6" s="25"/>
      <c r="C6" s="16"/>
      <c r="D6" s="15"/>
      <c r="E6" s="43"/>
      <c r="F6" s="11"/>
      <c r="G6" s="11"/>
      <c r="H6" s="11"/>
      <c r="I6" s="11"/>
      <c r="J6" s="11"/>
      <c r="K6" s="11"/>
      <c r="L6" s="37"/>
      <c r="M6" s="11"/>
      <c r="N6" s="11"/>
      <c r="O6" s="37"/>
      <c r="P6" s="11"/>
      <c r="Q6" s="43"/>
      <c r="R6" s="9"/>
      <c r="S6" s="9"/>
      <c r="T6" s="9"/>
      <c r="U6" s="9"/>
      <c r="V6" s="9"/>
      <c r="W6" s="9"/>
      <c r="X6" s="36"/>
      <c r="Y6" s="9"/>
      <c r="Z6" s="9"/>
      <c r="AA6" s="36"/>
      <c r="AB6" s="9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43"/>
      <c r="AQ6" s="8"/>
    </row>
    <row r="7" spans="2:42" ht="12.75">
      <c r="B7" s="32"/>
      <c r="C7" s="32"/>
      <c r="E7" s="39"/>
      <c r="F7" s="28"/>
      <c r="G7" s="28"/>
      <c r="H7" s="28"/>
      <c r="I7" s="28"/>
      <c r="J7" s="28"/>
      <c r="K7" s="28"/>
      <c r="L7" s="39"/>
      <c r="M7" s="28"/>
      <c r="N7" s="28"/>
      <c r="O7" s="39"/>
      <c r="P7" s="28"/>
      <c r="Q7" s="39"/>
      <c r="R7" s="28"/>
      <c r="S7" s="28"/>
      <c r="T7" s="28"/>
      <c r="U7" s="28"/>
      <c r="V7" s="28"/>
      <c r="W7" s="28"/>
      <c r="X7" s="39"/>
      <c r="Y7" s="28"/>
      <c r="Z7" s="28"/>
      <c r="AA7" s="39"/>
      <c r="AB7" s="28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</row>
    <row r="8" spans="1:43" ht="13.5" customHeight="1">
      <c r="A8" s="17"/>
      <c r="B8" s="17" t="s">
        <v>13</v>
      </c>
      <c r="C8" s="30"/>
      <c r="D8" s="18"/>
      <c r="E8" s="44"/>
      <c r="F8" s="9"/>
      <c r="G8" s="9"/>
      <c r="H8" s="9"/>
      <c r="I8" s="9"/>
      <c r="J8" s="9"/>
      <c r="K8" s="9"/>
      <c r="L8" s="36"/>
      <c r="M8" s="9"/>
      <c r="N8" s="9"/>
      <c r="O8" s="36"/>
      <c r="P8" s="9"/>
      <c r="Q8" s="49"/>
      <c r="R8" s="9"/>
      <c r="S8" s="9"/>
      <c r="T8" s="9"/>
      <c r="U8" s="9"/>
      <c r="V8" s="9"/>
      <c r="W8" s="9"/>
      <c r="X8" s="36"/>
      <c r="Y8" s="9"/>
      <c r="Z8" s="9"/>
      <c r="AA8" s="36"/>
      <c r="AB8" s="9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44"/>
      <c r="AQ8" s="6"/>
    </row>
    <row r="9" spans="1:43" ht="12" customHeight="1">
      <c r="A9" s="5"/>
      <c r="B9" s="13"/>
      <c r="C9" s="8"/>
      <c r="D9" s="7"/>
      <c r="E9" s="45" t="s">
        <v>17</v>
      </c>
      <c r="F9" s="24" t="s">
        <v>63</v>
      </c>
      <c r="G9" s="26"/>
      <c r="H9" s="26"/>
      <c r="I9" s="26"/>
      <c r="J9" s="26"/>
      <c r="K9" s="26"/>
      <c r="L9" s="41"/>
      <c r="M9" s="10"/>
      <c r="N9" s="10"/>
      <c r="O9" s="41"/>
      <c r="P9" s="10"/>
      <c r="Q9" s="52" t="s">
        <v>17</v>
      </c>
      <c r="R9" s="24" t="s">
        <v>15</v>
      </c>
      <c r="S9" s="26"/>
      <c r="T9" s="26"/>
      <c r="U9" s="26"/>
      <c r="V9" s="26"/>
      <c r="W9" s="26"/>
      <c r="X9" s="41"/>
      <c r="Y9" s="10"/>
      <c r="Z9" s="10"/>
      <c r="AA9" s="41"/>
      <c r="AB9" s="10"/>
      <c r="AC9" s="52" t="s">
        <v>17</v>
      </c>
      <c r="AD9" s="68"/>
      <c r="AE9" s="69"/>
      <c r="AF9" s="69"/>
      <c r="AG9" s="69"/>
      <c r="AH9" s="69"/>
      <c r="AI9" s="69"/>
      <c r="AJ9" s="37"/>
      <c r="AK9" s="11"/>
      <c r="AL9" s="11"/>
      <c r="AM9" s="37"/>
      <c r="AN9" s="11"/>
      <c r="AO9" s="37"/>
      <c r="AP9" s="45" t="s">
        <v>17</v>
      </c>
      <c r="AQ9" s="73"/>
    </row>
    <row r="10" spans="1:43" ht="12" customHeight="1">
      <c r="A10" s="22" t="s">
        <v>24</v>
      </c>
      <c r="B10" s="34" t="s">
        <v>33</v>
      </c>
      <c r="C10" s="31" t="s">
        <v>4</v>
      </c>
      <c r="D10" s="23" t="s">
        <v>18</v>
      </c>
      <c r="E10" s="46"/>
      <c r="F10" s="21" t="s">
        <v>64</v>
      </c>
      <c r="G10" s="21" t="s">
        <v>65</v>
      </c>
      <c r="H10" s="21" t="s">
        <v>8</v>
      </c>
      <c r="I10" s="21"/>
      <c r="J10" s="21"/>
      <c r="K10" s="21"/>
      <c r="L10" s="38" t="s">
        <v>10</v>
      </c>
      <c r="M10" s="21" t="s">
        <v>5</v>
      </c>
      <c r="N10" s="21" t="s">
        <v>6</v>
      </c>
      <c r="O10" s="38" t="s">
        <v>7</v>
      </c>
      <c r="P10" s="21" t="s">
        <v>11</v>
      </c>
      <c r="Q10" s="51" t="s">
        <v>63</v>
      </c>
      <c r="R10" s="21" t="s">
        <v>64</v>
      </c>
      <c r="S10" s="21" t="s">
        <v>65</v>
      </c>
      <c r="T10" s="21" t="s">
        <v>8</v>
      </c>
      <c r="U10" s="21" t="s">
        <v>66</v>
      </c>
      <c r="V10" s="21" t="s">
        <v>67</v>
      </c>
      <c r="W10" s="21" t="s">
        <v>9</v>
      </c>
      <c r="X10" s="38" t="s">
        <v>10</v>
      </c>
      <c r="Y10" s="21" t="s">
        <v>5</v>
      </c>
      <c r="Z10" s="21" t="s">
        <v>6</v>
      </c>
      <c r="AA10" s="38" t="s">
        <v>7</v>
      </c>
      <c r="AB10" s="21" t="s">
        <v>11</v>
      </c>
      <c r="AC10" s="51" t="s">
        <v>15</v>
      </c>
      <c r="AD10" s="70"/>
      <c r="AE10" s="11"/>
      <c r="AF10" s="11"/>
      <c r="AG10" s="11"/>
      <c r="AH10" s="11"/>
      <c r="AI10" s="11"/>
      <c r="AJ10" s="37"/>
      <c r="AK10" s="11"/>
      <c r="AL10" s="11"/>
      <c r="AM10" s="37"/>
      <c r="AN10" s="11"/>
      <c r="AO10" s="43"/>
      <c r="AP10" s="46"/>
      <c r="AQ10" s="73"/>
    </row>
    <row r="11" spans="1:43" ht="12" customHeight="1">
      <c r="A11" s="161">
        <v>1</v>
      </c>
      <c r="B11" s="162" t="s">
        <v>26</v>
      </c>
      <c r="C11" s="163" t="s">
        <v>94</v>
      </c>
      <c r="D11" s="164" t="s">
        <v>96</v>
      </c>
      <c r="E11" s="45">
        <f>AP11</f>
        <v>17.325</v>
      </c>
      <c r="F11" s="165">
        <v>2.1</v>
      </c>
      <c r="G11" s="165">
        <v>2.1</v>
      </c>
      <c r="H11" s="166">
        <f>AVERAGE(F11:G11)</f>
        <v>2.1</v>
      </c>
      <c r="I11" s="165"/>
      <c r="J11" s="165"/>
      <c r="K11" s="166"/>
      <c r="L11" s="166">
        <f>H11</f>
        <v>2.1</v>
      </c>
      <c r="M11" s="165">
        <v>3</v>
      </c>
      <c r="N11" s="165">
        <v>3.2</v>
      </c>
      <c r="O11" s="166">
        <f>10-AVERAGE(M11:N11)</f>
        <v>6.9</v>
      </c>
      <c r="P11" s="165"/>
      <c r="Q11" s="167">
        <f>SUM(L11+O11)-P11</f>
        <v>9</v>
      </c>
      <c r="R11" s="165">
        <v>1.4</v>
      </c>
      <c r="S11" s="165">
        <v>1.4</v>
      </c>
      <c r="T11" s="166">
        <f>AVERAGE(R11:S11)</f>
        <v>1.4</v>
      </c>
      <c r="U11" s="165">
        <v>2.3</v>
      </c>
      <c r="V11" s="165">
        <v>2.8</v>
      </c>
      <c r="W11" s="166">
        <f>AVERAGE(U11:V11)</f>
        <v>2.55</v>
      </c>
      <c r="X11" s="166">
        <f>(T11+W11)/2</f>
        <v>1.9749999999999999</v>
      </c>
      <c r="Y11" s="165">
        <v>3.8</v>
      </c>
      <c r="Z11" s="165">
        <v>3.5</v>
      </c>
      <c r="AA11" s="166">
        <f>10-AVERAGE(Y11:Z11)</f>
        <v>6.35</v>
      </c>
      <c r="AB11" s="165"/>
      <c r="AC11" s="167">
        <f>SUM(X11+AA11)-AB11</f>
        <v>8.325</v>
      </c>
      <c r="AD11" s="70"/>
      <c r="AE11" s="11"/>
      <c r="AF11" s="37"/>
      <c r="AG11" s="11"/>
      <c r="AH11" s="11"/>
      <c r="AI11" s="37"/>
      <c r="AJ11" s="37"/>
      <c r="AK11" s="11"/>
      <c r="AL11" s="11"/>
      <c r="AM11" s="37"/>
      <c r="AN11" s="11"/>
      <c r="AO11" s="43"/>
      <c r="AP11" s="42">
        <f>SUM(Q11+AC11)</f>
        <v>17.325</v>
      </c>
      <c r="AQ11" s="73"/>
    </row>
    <row r="12" spans="1:43" ht="12" customHeight="1">
      <c r="A12" s="161">
        <v>2</v>
      </c>
      <c r="B12" s="162" t="s">
        <v>50</v>
      </c>
      <c r="C12" s="163" t="s">
        <v>36</v>
      </c>
      <c r="D12" s="164" t="s">
        <v>43</v>
      </c>
      <c r="E12" s="45">
        <f>AP12</f>
        <v>16.549999999999997</v>
      </c>
      <c r="F12" s="165">
        <v>1.9</v>
      </c>
      <c r="G12" s="165">
        <v>1.6</v>
      </c>
      <c r="H12" s="166">
        <f>AVERAGE(F12:G12)</f>
        <v>1.75</v>
      </c>
      <c r="I12" s="165"/>
      <c r="J12" s="165"/>
      <c r="K12" s="166"/>
      <c r="L12" s="166">
        <f>H12</f>
        <v>1.75</v>
      </c>
      <c r="M12" s="165">
        <v>2.8</v>
      </c>
      <c r="N12" s="165">
        <v>3.3</v>
      </c>
      <c r="O12" s="166">
        <f>10-AVERAGE(M12:N12)</f>
        <v>6.95</v>
      </c>
      <c r="P12" s="165"/>
      <c r="Q12" s="167">
        <f>SUM(L12+O12)-P12</f>
        <v>8.7</v>
      </c>
      <c r="R12" s="165">
        <v>1.6</v>
      </c>
      <c r="S12" s="165">
        <v>1.3</v>
      </c>
      <c r="T12" s="166">
        <f>AVERAGE(R12:S12)</f>
        <v>1.4500000000000002</v>
      </c>
      <c r="U12" s="165">
        <v>2.2</v>
      </c>
      <c r="V12" s="165">
        <v>2.1</v>
      </c>
      <c r="W12" s="166">
        <f>AVERAGE(U12:V12)</f>
        <v>2.1500000000000004</v>
      </c>
      <c r="X12" s="166">
        <f>(T12+W12)/2</f>
        <v>1.8000000000000003</v>
      </c>
      <c r="Y12" s="165">
        <v>4</v>
      </c>
      <c r="Z12" s="165">
        <v>3.9</v>
      </c>
      <c r="AA12" s="166">
        <f>10-AVERAGE(Y12:Z12)</f>
        <v>6.05</v>
      </c>
      <c r="AB12" s="165"/>
      <c r="AC12" s="167">
        <f>SUM(X12+AA12)-AB12</f>
        <v>7.85</v>
      </c>
      <c r="AD12" s="70"/>
      <c r="AE12" s="11"/>
      <c r="AF12" s="37"/>
      <c r="AG12" s="11"/>
      <c r="AH12" s="11"/>
      <c r="AI12" s="37"/>
      <c r="AJ12" s="37"/>
      <c r="AK12" s="11"/>
      <c r="AL12" s="11"/>
      <c r="AM12" s="37"/>
      <c r="AN12" s="11"/>
      <c r="AO12" s="43"/>
      <c r="AP12" s="47">
        <f>SUM(Q12+AC12)</f>
        <v>16.549999999999997</v>
      </c>
      <c r="AQ12" s="73"/>
    </row>
    <row r="13" spans="1:43" ht="12" customHeight="1">
      <c r="A13" s="161">
        <v>3</v>
      </c>
      <c r="B13" s="162" t="s">
        <v>80</v>
      </c>
      <c r="C13" s="163" t="s">
        <v>37</v>
      </c>
      <c r="D13" s="164" t="s">
        <v>43</v>
      </c>
      <c r="E13" s="45">
        <f>AP13</f>
        <v>15.149999999999999</v>
      </c>
      <c r="F13" s="165">
        <v>1.7</v>
      </c>
      <c r="G13" s="165">
        <v>1.7</v>
      </c>
      <c r="H13" s="166">
        <f>AVERAGE(F13:G13)</f>
        <v>1.7</v>
      </c>
      <c r="I13" s="165"/>
      <c r="J13" s="165"/>
      <c r="K13" s="166"/>
      <c r="L13" s="166">
        <f>H13</f>
        <v>1.7</v>
      </c>
      <c r="M13" s="165">
        <v>3.5</v>
      </c>
      <c r="N13" s="165">
        <v>3.9</v>
      </c>
      <c r="O13" s="166">
        <f>10-AVERAGE(M13:N13)</f>
        <v>6.3</v>
      </c>
      <c r="P13" s="165"/>
      <c r="Q13" s="167">
        <f>SUM(L13+O13)-P13</f>
        <v>8</v>
      </c>
      <c r="R13" s="165">
        <v>1.4</v>
      </c>
      <c r="S13" s="165">
        <v>1.1</v>
      </c>
      <c r="T13" s="166">
        <f>AVERAGE(R13:S13)</f>
        <v>1.25</v>
      </c>
      <c r="U13" s="165">
        <v>2</v>
      </c>
      <c r="V13" s="165">
        <v>1.7</v>
      </c>
      <c r="W13" s="166">
        <f>AVERAGE(U13:V13)</f>
        <v>1.85</v>
      </c>
      <c r="X13" s="166">
        <f>(T13+W13)/2</f>
        <v>1.55</v>
      </c>
      <c r="Y13" s="165">
        <v>4.3</v>
      </c>
      <c r="Z13" s="165">
        <v>4.5</v>
      </c>
      <c r="AA13" s="166">
        <f>10-AVERAGE(Y13:Z13)</f>
        <v>5.6</v>
      </c>
      <c r="AB13" s="165"/>
      <c r="AC13" s="167">
        <f>SUM(X13+AA13)-AB13</f>
        <v>7.1499999999999995</v>
      </c>
      <c r="AD13" s="70"/>
      <c r="AE13" s="11"/>
      <c r="AF13" s="37"/>
      <c r="AG13" s="11"/>
      <c r="AH13" s="11"/>
      <c r="AI13" s="37"/>
      <c r="AJ13" s="37"/>
      <c r="AK13" s="11"/>
      <c r="AL13" s="11"/>
      <c r="AM13" s="37"/>
      <c r="AN13" s="11"/>
      <c r="AO13" s="43"/>
      <c r="AP13" s="42">
        <f>SUM(Q13+AC13)</f>
        <v>15.149999999999999</v>
      </c>
      <c r="AQ13" s="73"/>
    </row>
    <row r="14" spans="1:43" ht="12" customHeight="1">
      <c r="A14" s="161">
        <v>4</v>
      </c>
      <c r="B14" s="162" t="s">
        <v>25</v>
      </c>
      <c r="C14" s="163" t="s">
        <v>95</v>
      </c>
      <c r="D14" s="164" t="s">
        <v>96</v>
      </c>
      <c r="E14" s="45">
        <f>AP14</f>
        <v>19.025</v>
      </c>
      <c r="F14" s="165">
        <v>2.4</v>
      </c>
      <c r="G14" s="165">
        <v>2.3</v>
      </c>
      <c r="H14" s="166">
        <f>AVERAGE(F14:G14)</f>
        <v>2.3499999999999996</v>
      </c>
      <c r="I14" s="165"/>
      <c r="J14" s="165"/>
      <c r="K14" s="166"/>
      <c r="L14" s="166">
        <f>H14</f>
        <v>2.3499999999999996</v>
      </c>
      <c r="M14" s="165">
        <v>2.4</v>
      </c>
      <c r="N14" s="165">
        <v>2.9</v>
      </c>
      <c r="O14" s="166">
        <f>10-AVERAGE(M14:N14)</f>
        <v>7.35</v>
      </c>
      <c r="P14" s="165"/>
      <c r="Q14" s="167">
        <f>SUM(L14+O14)-P14</f>
        <v>9.7</v>
      </c>
      <c r="R14" s="165">
        <v>1.8</v>
      </c>
      <c r="S14" s="165">
        <v>1.8</v>
      </c>
      <c r="T14" s="166">
        <f>AVERAGE(R14:S14)</f>
        <v>1.8</v>
      </c>
      <c r="U14" s="165">
        <v>2.9</v>
      </c>
      <c r="V14" s="165">
        <v>3.2</v>
      </c>
      <c r="W14" s="166">
        <f>AVERAGE(U14:V14)</f>
        <v>3.05</v>
      </c>
      <c r="X14" s="166">
        <f>(T14+W14)/2</f>
        <v>2.425</v>
      </c>
      <c r="Y14" s="165">
        <v>3</v>
      </c>
      <c r="Z14" s="165">
        <v>3.2</v>
      </c>
      <c r="AA14" s="166">
        <f>10-AVERAGE(Y14:Z14)</f>
        <v>6.9</v>
      </c>
      <c r="AB14" s="165"/>
      <c r="AC14" s="167">
        <f>SUM(X14+AA14)-AB14</f>
        <v>9.325</v>
      </c>
      <c r="AD14" s="70"/>
      <c r="AE14" s="11"/>
      <c r="AF14" s="37"/>
      <c r="AG14" s="11"/>
      <c r="AH14" s="11"/>
      <c r="AI14" s="37"/>
      <c r="AJ14" s="37"/>
      <c r="AK14" s="11"/>
      <c r="AL14" s="11"/>
      <c r="AM14" s="37"/>
      <c r="AN14" s="11"/>
      <c r="AO14" s="43"/>
      <c r="AP14" s="42">
        <f>SUM(Q14+AC14)</f>
        <v>19.025</v>
      </c>
      <c r="AQ14" s="73"/>
    </row>
    <row r="15" spans="1:43" ht="12" customHeight="1">
      <c r="A15" s="161">
        <v>5</v>
      </c>
      <c r="B15" s="162" t="s">
        <v>68</v>
      </c>
      <c r="C15" s="163" t="s">
        <v>59</v>
      </c>
      <c r="D15" s="164" t="s">
        <v>19</v>
      </c>
      <c r="E15" s="45">
        <f>AP15</f>
        <v>14.149999999999999</v>
      </c>
      <c r="F15" s="165">
        <v>1.3</v>
      </c>
      <c r="G15" s="165">
        <v>1.4</v>
      </c>
      <c r="H15" s="166">
        <f>AVERAGE(F15:G15)</f>
        <v>1.35</v>
      </c>
      <c r="I15" s="165"/>
      <c r="J15" s="165"/>
      <c r="K15" s="166"/>
      <c r="L15" s="166">
        <f>H15</f>
        <v>1.35</v>
      </c>
      <c r="M15" s="165">
        <v>3.7</v>
      </c>
      <c r="N15" s="165">
        <v>4</v>
      </c>
      <c r="O15" s="166">
        <f>10-AVERAGE(M15:N15)</f>
        <v>6.15</v>
      </c>
      <c r="P15" s="165"/>
      <c r="Q15" s="167">
        <f>SUM(L15+O15)-P15</f>
        <v>7.5</v>
      </c>
      <c r="R15" s="165">
        <v>0.6</v>
      </c>
      <c r="S15" s="165">
        <v>0.5</v>
      </c>
      <c r="T15" s="166">
        <f>AVERAGE(R15:S15)</f>
        <v>0.55</v>
      </c>
      <c r="U15" s="165">
        <v>2.1</v>
      </c>
      <c r="V15" s="165">
        <v>2</v>
      </c>
      <c r="W15" s="166">
        <f>AVERAGE(U15:V15)</f>
        <v>2.05</v>
      </c>
      <c r="X15" s="166">
        <f>(T15+W15)/2</f>
        <v>1.2999999999999998</v>
      </c>
      <c r="Y15" s="165">
        <v>4.9</v>
      </c>
      <c r="Z15" s="165">
        <v>4.4</v>
      </c>
      <c r="AA15" s="166">
        <f>10-AVERAGE(Y15:Z15)</f>
        <v>5.35</v>
      </c>
      <c r="AB15" s="165"/>
      <c r="AC15" s="167">
        <f>SUM(X15+AA15)-AB15</f>
        <v>6.6499999999999995</v>
      </c>
      <c r="AD15" s="70"/>
      <c r="AE15" s="11"/>
      <c r="AF15" s="37"/>
      <c r="AG15" s="11"/>
      <c r="AH15" s="11"/>
      <c r="AI15" s="37"/>
      <c r="AJ15" s="37"/>
      <c r="AK15" s="11"/>
      <c r="AL15" s="11"/>
      <c r="AM15" s="37"/>
      <c r="AN15" s="11"/>
      <c r="AO15" s="43"/>
      <c r="AP15" s="42">
        <f>SUM(Q15+AC15)</f>
        <v>14.149999999999999</v>
      </c>
      <c r="AQ15" s="73"/>
    </row>
    <row r="16" spans="2:42" ht="12.75">
      <c r="B16" s="32"/>
      <c r="C16" s="32"/>
      <c r="E16" s="39"/>
      <c r="F16" s="28"/>
      <c r="G16" s="28"/>
      <c r="H16" s="28"/>
      <c r="I16" s="28"/>
      <c r="J16" s="28"/>
      <c r="K16" s="28"/>
      <c r="L16" s="39"/>
      <c r="M16" s="28"/>
      <c r="N16" s="28"/>
      <c r="O16" s="39"/>
      <c r="P16" s="28"/>
      <c r="Q16" s="39"/>
      <c r="R16" s="71"/>
      <c r="S16" s="71"/>
      <c r="T16" s="71"/>
      <c r="U16" s="71"/>
      <c r="V16" s="71"/>
      <c r="W16" s="71"/>
      <c r="X16" s="72"/>
      <c r="Y16" s="71"/>
      <c r="Z16" s="71"/>
      <c r="AA16" s="72"/>
      <c r="AB16" s="71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39"/>
    </row>
    <row r="17" spans="2:42" ht="12.75">
      <c r="B17" s="32"/>
      <c r="C17" s="32"/>
      <c r="E17" s="39"/>
      <c r="F17" s="28"/>
      <c r="G17" s="28"/>
      <c r="H17" s="28"/>
      <c r="I17" s="28"/>
      <c r="J17" s="28"/>
      <c r="K17" s="28"/>
      <c r="L17" s="39"/>
      <c r="M17" s="28"/>
      <c r="N17" s="28"/>
      <c r="O17" s="39"/>
      <c r="P17" s="28"/>
      <c r="Q17" s="39"/>
      <c r="R17" s="28"/>
      <c r="S17" s="28"/>
      <c r="T17" s="28"/>
      <c r="U17" s="28"/>
      <c r="V17" s="28"/>
      <c r="W17" s="28"/>
      <c r="X17" s="39"/>
      <c r="Y17" s="28"/>
      <c r="Z17" s="28"/>
      <c r="AA17" s="39"/>
      <c r="AB17" s="28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</row>
    <row r="18" spans="1:43" ht="13.5" customHeight="1">
      <c r="A18" s="17"/>
      <c r="B18" s="17" t="s">
        <v>55</v>
      </c>
      <c r="C18" s="30"/>
      <c r="D18" s="18"/>
      <c r="E18" s="48"/>
      <c r="F18" s="9"/>
      <c r="G18" s="9"/>
      <c r="H18" s="9"/>
      <c r="I18" s="9"/>
      <c r="J18" s="9"/>
      <c r="K18" s="9"/>
      <c r="L18" s="36"/>
      <c r="M18" s="9"/>
      <c r="N18" s="9"/>
      <c r="O18" s="36"/>
      <c r="P18" s="9"/>
      <c r="Q18" s="49"/>
      <c r="R18" s="9"/>
      <c r="S18" s="9"/>
      <c r="T18" s="9"/>
      <c r="U18" s="9"/>
      <c r="V18" s="9"/>
      <c r="W18" s="9"/>
      <c r="X18" s="36"/>
      <c r="Y18" s="9"/>
      <c r="Z18" s="9"/>
      <c r="AA18" s="36"/>
      <c r="AB18" s="9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48"/>
      <c r="AQ18" s="6"/>
    </row>
    <row r="19" spans="1:43" ht="12" customHeight="1">
      <c r="A19" s="5"/>
      <c r="B19" s="13"/>
      <c r="C19" s="8"/>
      <c r="D19" s="7"/>
      <c r="E19" s="45" t="s">
        <v>17</v>
      </c>
      <c r="F19" s="24" t="s">
        <v>12</v>
      </c>
      <c r="G19" s="26"/>
      <c r="H19" s="26"/>
      <c r="I19" s="26"/>
      <c r="J19" s="26"/>
      <c r="K19" s="26"/>
      <c r="L19" s="41"/>
      <c r="M19" s="10"/>
      <c r="N19" s="10"/>
      <c r="O19" s="41"/>
      <c r="P19" s="10"/>
      <c r="Q19" s="52" t="s">
        <v>17</v>
      </c>
      <c r="R19" s="24" t="s">
        <v>27</v>
      </c>
      <c r="S19" s="26"/>
      <c r="T19" s="26"/>
      <c r="U19" s="26"/>
      <c r="V19" s="26"/>
      <c r="W19" s="26"/>
      <c r="X19" s="41"/>
      <c r="Y19" s="10"/>
      <c r="Z19" s="10"/>
      <c r="AA19" s="41"/>
      <c r="AB19" s="10"/>
      <c r="AC19" s="52" t="s">
        <v>17</v>
      </c>
      <c r="AD19" s="69"/>
      <c r="AE19" s="69"/>
      <c r="AF19" s="69"/>
      <c r="AG19" s="69"/>
      <c r="AH19" s="69"/>
      <c r="AI19" s="69"/>
      <c r="AJ19" s="37"/>
      <c r="AK19" s="11"/>
      <c r="AL19" s="11"/>
      <c r="AM19" s="37"/>
      <c r="AN19" s="11"/>
      <c r="AO19" s="37"/>
      <c r="AP19" s="45" t="s">
        <v>17</v>
      </c>
      <c r="AQ19" s="8"/>
    </row>
    <row r="20" spans="1:43" ht="12" customHeight="1">
      <c r="A20" s="22" t="s">
        <v>24</v>
      </c>
      <c r="B20" s="34" t="s">
        <v>33</v>
      </c>
      <c r="C20" s="31" t="s">
        <v>4</v>
      </c>
      <c r="D20" s="23" t="s">
        <v>18</v>
      </c>
      <c r="E20" s="46"/>
      <c r="F20" s="21" t="s">
        <v>64</v>
      </c>
      <c r="G20" s="21" t="s">
        <v>65</v>
      </c>
      <c r="H20" s="21" t="s">
        <v>8</v>
      </c>
      <c r="I20" s="21"/>
      <c r="J20" s="21"/>
      <c r="K20" s="21"/>
      <c r="L20" s="38" t="s">
        <v>10</v>
      </c>
      <c r="M20" s="21" t="s">
        <v>5</v>
      </c>
      <c r="N20" s="21" t="s">
        <v>6</v>
      </c>
      <c r="O20" s="38" t="s">
        <v>7</v>
      </c>
      <c r="P20" s="21" t="s">
        <v>11</v>
      </c>
      <c r="Q20" s="51" t="s">
        <v>12</v>
      </c>
      <c r="R20" s="21" t="s">
        <v>64</v>
      </c>
      <c r="S20" s="21" t="s">
        <v>65</v>
      </c>
      <c r="T20" s="21" t="s">
        <v>8</v>
      </c>
      <c r="U20" s="21" t="s">
        <v>66</v>
      </c>
      <c r="V20" s="21" t="s">
        <v>67</v>
      </c>
      <c r="W20" s="21" t="s">
        <v>9</v>
      </c>
      <c r="X20" s="38" t="s">
        <v>10</v>
      </c>
      <c r="Y20" s="21" t="s">
        <v>5</v>
      </c>
      <c r="Z20" s="21" t="s">
        <v>6</v>
      </c>
      <c r="AA20" s="38" t="s">
        <v>7</v>
      </c>
      <c r="AB20" s="21" t="s">
        <v>11</v>
      </c>
      <c r="AC20" s="51" t="s">
        <v>27</v>
      </c>
      <c r="AD20" s="11"/>
      <c r="AE20" s="11"/>
      <c r="AF20" s="11"/>
      <c r="AG20" s="11"/>
      <c r="AH20" s="11"/>
      <c r="AI20" s="11"/>
      <c r="AJ20" s="37"/>
      <c r="AK20" s="11"/>
      <c r="AL20" s="11"/>
      <c r="AM20" s="37"/>
      <c r="AN20" s="11"/>
      <c r="AO20" s="43"/>
      <c r="AP20" s="46"/>
      <c r="AQ20" s="8"/>
    </row>
    <row r="21" spans="1:43" ht="12" customHeight="1">
      <c r="A21" s="161">
        <v>1</v>
      </c>
      <c r="B21" s="162" t="s">
        <v>84</v>
      </c>
      <c r="C21" s="163" t="s">
        <v>60</v>
      </c>
      <c r="D21" s="164" t="s">
        <v>19</v>
      </c>
      <c r="E21" s="45">
        <f aca="true" t="shared" si="0" ref="E21:E30">AP21</f>
        <v>14.175</v>
      </c>
      <c r="F21" s="165">
        <v>1.3</v>
      </c>
      <c r="G21" s="165">
        <v>1.3</v>
      </c>
      <c r="H21" s="166">
        <f aca="true" t="shared" si="1" ref="H21:H30">AVERAGE(F21:G21)</f>
        <v>1.3</v>
      </c>
      <c r="I21" s="165"/>
      <c r="J21" s="165"/>
      <c r="K21" s="166"/>
      <c r="L21" s="166">
        <f aca="true" t="shared" si="2" ref="L21:L30">H21</f>
        <v>1.3</v>
      </c>
      <c r="M21" s="165">
        <v>4.1</v>
      </c>
      <c r="N21" s="165">
        <v>4.2</v>
      </c>
      <c r="O21" s="166">
        <f aca="true" t="shared" si="3" ref="O21:O30">10-AVERAGE(M21:N21)</f>
        <v>5.85</v>
      </c>
      <c r="P21" s="165"/>
      <c r="Q21" s="167">
        <f aca="true" t="shared" si="4" ref="Q21:Q30">SUM(L21+O21)-P21</f>
        <v>7.1499999999999995</v>
      </c>
      <c r="R21" s="165">
        <v>1.4</v>
      </c>
      <c r="S21" s="165">
        <v>1.5</v>
      </c>
      <c r="T21" s="166">
        <f aca="true" t="shared" si="5" ref="T21:T30">AVERAGE(R21:S21)</f>
        <v>1.45</v>
      </c>
      <c r="U21" s="165">
        <v>1.4</v>
      </c>
      <c r="V21" s="165">
        <v>1.2</v>
      </c>
      <c r="W21" s="166">
        <f aca="true" t="shared" si="6" ref="W21:W30">AVERAGE(U21:V21)</f>
        <v>1.2999999999999998</v>
      </c>
      <c r="X21" s="166">
        <f aca="true" t="shared" si="7" ref="X21:X30">(T21+W21)/2</f>
        <v>1.375</v>
      </c>
      <c r="Y21" s="165">
        <v>4.4</v>
      </c>
      <c r="Z21" s="165">
        <v>4.3</v>
      </c>
      <c r="AA21" s="166">
        <f aca="true" t="shared" si="8" ref="AA21:AA30">10-AVERAGE(Y21:Z21)</f>
        <v>5.65</v>
      </c>
      <c r="AB21" s="165"/>
      <c r="AC21" s="167">
        <f aca="true" t="shared" si="9" ref="AC21:AC30">SUM(X21+AA21)-AB21</f>
        <v>7.025</v>
      </c>
      <c r="AD21" s="11"/>
      <c r="AE21" s="11"/>
      <c r="AF21" s="37"/>
      <c r="AG21" s="11"/>
      <c r="AH21" s="11"/>
      <c r="AI21" s="37"/>
      <c r="AJ21" s="37"/>
      <c r="AK21" s="11"/>
      <c r="AL21" s="11"/>
      <c r="AM21" s="37"/>
      <c r="AN21" s="11"/>
      <c r="AO21" s="43"/>
      <c r="AP21" s="47">
        <f aca="true" t="shared" si="10" ref="AP21:AP30">SUM(Q21+AC21)</f>
        <v>14.175</v>
      </c>
      <c r="AQ21" s="8"/>
    </row>
    <row r="22" spans="1:43" ht="12" customHeight="1">
      <c r="A22" s="161">
        <v>2</v>
      </c>
      <c r="B22" s="162" t="s">
        <v>85</v>
      </c>
      <c r="C22" s="163" t="s">
        <v>81</v>
      </c>
      <c r="D22" s="164" t="s">
        <v>43</v>
      </c>
      <c r="E22" s="45">
        <f t="shared" si="0"/>
        <v>13.5</v>
      </c>
      <c r="F22" s="165">
        <v>2.1</v>
      </c>
      <c r="G22" s="165">
        <v>1.7</v>
      </c>
      <c r="H22" s="166">
        <f t="shared" si="1"/>
        <v>1.9</v>
      </c>
      <c r="I22" s="165"/>
      <c r="J22" s="165"/>
      <c r="K22" s="166"/>
      <c r="L22" s="166">
        <f t="shared" si="2"/>
        <v>1.9</v>
      </c>
      <c r="M22" s="165">
        <v>4.5</v>
      </c>
      <c r="N22" s="165">
        <v>5</v>
      </c>
      <c r="O22" s="166">
        <f t="shared" si="3"/>
        <v>5.25</v>
      </c>
      <c r="P22" s="165"/>
      <c r="Q22" s="167">
        <f t="shared" si="4"/>
        <v>7.15</v>
      </c>
      <c r="R22" s="165">
        <v>1</v>
      </c>
      <c r="S22" s="165">
        <v>1</v>
      </c>
      <c r="T22" s="166">
        <f t="shared" si="5"/>
        <v>1</v>
      </c>
      <c r="U22" s="165">
        <v>2.4</v>
      </c>
      <c r="V22" s="165">
        <v>2</v>
      </c>
      <c r="W22" s="166">
        <f t="shared" si="6"/>
        <v>2.2</v>
      </c>
      <c r="X22" s="166">
        <f t="shared" si="7"/>
        <v>1.6</v>
      </c>
      <c r="Y22" s="165">
        <v>5.5</v>
      </c>
      <c r="Z22" s="165">
        <v>5</v>
      </c>
      <c r="AA22" s="166">
        <f t="shared" si="8"/>
        <v>4.75</v>
      </c>
      <c r="AB22" s="165"/>
      <c r="AC22" s="167">
        <f t="shared" si="9"/>
        <v>6.35</v>
      </c>
      <c r="AD22" s="11"/>
      <c r="AE22" s="11"/>
      <c r="AF22" s="37"/>
      <c r="AG22" s="11"/>
      <c r="AH22" s="11"/>
      <c r="AI22" s="37"/>
      <c r="AJ22" s="37"/>
      <c r="AK22" s="11"/>
      <c r="AL22" s="11"/>
      <c r="AM22" s="37"/>
      <c r="AN22" s="11"/>
      <c r="AO22" s="43"/>
      <c r="AP22" s="42">
        <f t="shared" si="10"/>
        <v>13.5</v>
      </c>
      <c r="AQ22" s="8"/>
    </row>
    <row r="23" spans="1:43" ht="12" customHeight="1">
      <c r="A23" s="161">
        <v>3</v>
      </c>
      <c r="B23" s="162" t="s">
        <v>83</v>
      </c>
      <c r="C23" s="163" t="s">
        <v>20</v>
      </c>
      <c r="D23" s="164" t="s">
        <v>19</v>
      </c>
      <c r="E23" s="45">
        <f t="shared" si="0"/>
        <v>14.75</v>
      </c>
      <c r="F23" s="165">
        <v>1.5</v>
      </c>
      <c r="G23" s="165">
        <v>1.5</v>
      </c>
      <c r="H23" s="166">
        <f t="shared" si="1"/>
        <v>1.5</v>
      </c>
      <c r="I23" s="165"/>
      <c r="J23" s="165"/>
      <c r="K23" s="166"/>
      <c r="L23" s="166">
        <f t="shared" si="2"/>
        <v>1.5</v>
      </c>
      <c r="M23" s="165">
        <v>4</v>
      </c>
      <c r="N23" s="165">
        <v>4.1</v>
      </c>
      <c r="O23" s="166">
        <f t="shared" si="3"/>
        <v>5.95</v>
      </c>
      <c r="P23" s="165"/>
      <c r="Q23" s="167">
        <f t="shared" si="4"/>
        <v>7.45</v>
      </c>
      <c r="R23" s="165">
        <v>1.2</v>
      </c>
      <c r="S23" s="165">
        <v>1.4</v>
      </c>
      <c r="T23" s="166">
        <f t="shared" si="5"/>
        <v>1.2999999999999998</v>
      </c>
      <c r="U23" s="165">
        <v>1.7</v>
      </c>
      <c r="V23" s="165">
        <v>1.9</v>
      </c>
      <c r="W23" s="166">
        <f t="shared" si="6"/>
        <v>1.7999999999999998</v>
      </c>
      <c r="X23" s="166">
        <f t="shared" si="7"/>
        <v>1.5499999999999998</v>
      </c>
      <c r="Y23" s="165">
        <v>4.3</v>
      </c>
      <c r="Z23" s="165">
        <v>4.2</v>
      </c>
      <c r="AA23" s="166">
        <f t="shared" si="8"/>
        <v>5.75</v>
      </c>
      <c r="AB23" s="165"/>
      <c r="AC23" s="167">
        <f t="shared" si="9"/>
        <v>7.3</v>
      </c>
      <c r="AD23" s="11"/>
      <c r="AE23" s="11"/>
      <c r="AF23" s="37"/>
      <c r="AG23" s="11"/>
      <c r="AH23" s="11"/>
      <c r="AI23" s="37"/>
      <c r="AJ23" s="37"/>
      <c r="AK23" s="11"/>
      <c r="AL23" s="11"/>
      <c r="AM23" s="37"/>
      <c r="AN23" s="11"/>
      <c r="AO23" s="43"/>
      <c r="AP23" s="42">
        <f t="shared" si="10"/>
        <v>14.75</v>
      </c>
      <c r="AQ23" s="8"/>
    </row>
    <row r="24" spans="1:43" ht="12" customHeight="1">
      <c r="A24" s="161">
        <v>4</v>
      </c>
      <c r="B24" s="162" t="s">
        <v>80</v>
      </c>
      <c r="C24" s="163" t="s">
        <v>97</v>
      </c>
      <c r="D24" s="164" t="s">
        <v>98</v>
      </c>
      <c r="E24" s="45">
        <f t="shared" si="0"/>
        <v>16.575</v>
      </c>
      <c r="F24" s="165">
        <v>1.4</v>
      </c>
      <c r="G24" s="165">
        <v>1.4</v>
      </c>
      <c r="H24" s="166">
        <f t="shared" si="1"/>
        <v>1.4</v>
      </c>
      <c r="I24" s="165"/>
      <c r="J24" s="165"/>
      <c r="K24" s="166"/>
      <c r="L24" s="166">
        <f t="shared" si="2"/>
        <v>1.4</v>
      </c>
      <c r="M24" s="165">
        <v>3.8</v>
      </c>
      <c r="N24" s="165">
        <v>3.5</v>
      </c>
      <c r="O24" s="166">
        <f t="shared" si="3"/>
        <v>6.35</v>
      </c>
      <c r="P24" s="165"/>
      <c r="Q24" s="167">
        <f t="shared" si="4"/>
        <v>7.75</v>
      </c>
      <c r="R24" s="165">
        <v>1.8</v>
      </c>
      <c r="S24" s="165">
        <v>1.8</v>
      </c>
      <c r="T24" s="166">
        <f t="shared" si="5"/>
        <v>1.8</v>
      </c>
      <c r="U24" s="165">
        <v>2.9</v>
      </c>
      <c r="V24" s="165">
        <v>3</v>
      </c>
      <c r="W24" s="166">
        <f t="shared" si="6"/>
        <v>2.95</v>
      </c>
      <c r="X24" s="166">
        <f t="shared" si="7"/>
        <v>2.375</v>
      </c>
      <c r="Y24" s="165">
        <v>3.8</v>
      </c>
      <c r="Z24" s="165">
        <v>3.3</v>
      </c>
      <c r="AA24" s="166">
        <f t="shared" si="8"/>
        <v>6.45</v>
      </c>
      <c r="AB24" s="165"/>
      <c r="AC24" s="167">
        <f t="shared" si="9"/>
        <v>8.825</v>
      </c>
      <c r="AD24" s="11"/>
      <c r="AE24" s="11"/>
      <c r="AF24" s="37"/>
      <c r="AG24" s="11"/>
      <c r="AH24" s="11"/>
      <c r="AI24" s="37"/>
      <c r="AJ24" s="37"/>
      <c r="AK24" s="11"/>
      <c r="AL24" s="11"/>
      <c r="AM24" s="37"/>
      <c r="AN24" s="11"/>
      <c r="AO24" s="43"/>
      <c r="AP24" s="42">
        <f t="shared" si="10"/>
        <v>16.575</v>
      </c>
      <c r="AQ24" s="8"/>
    </row>
    <row r="25" spans="1:43" ht="12" customHeight="1">
      <c r="A25" s="161">
        <v>5</v>
      </c>
      <c r="B25" s="162" t="s">
        <v>25</v>
      </c>
      <c r="C25" s="163" t="s">
        <v>99</v>
      </c>
      <c r="D25" s="164" t="s">
        <v>98</v>
      </c>
      <c r="E25" s="45">
        <f t="shared" si="0"/>
        <v>18.675</v>
      </c>
      <c r="F25" s="165">
        <v>2.6</v>
      </c>
      <c r="G25" s="165">
        <v>2.6</v>
      </c>
      <c r="H25" s="166">
        <f t="shared" si="1"/>
        <v>2.6</v>
      </c>
      <c r="I25" s="165"/>
      <c r="J25" s="165"/>
      <c r="K25" s="166"/>
      <c r="L25" s="166">
        <f t="shared" si="2"/>
        <v>2.6</v>
      </c>
      <c r="M25" s="165">
        <v>3</v>
      </c>
      <c r="N25" s="165">
        <v>2.8</v>
      </c>
      <c r="O25" s="166">
        <f t="shared" si="3"/>
        <v>7.1</v>
      </c>
      <c r="P25" s="165"/>
      <c r="Q25" s="167">
        <f t="shared" si="4"/>
        <v>9.7</v>
      </c>
      <c r="R25" s="165">
        <v>2.2</v>
      </c>
      <c r="S25" s="165">
        <v>1.8</v>
      </c>
      <c r="T25" s="166">
        <f t="shared" si="5"/>
        <v>2</v>
      </c>
      <c r="U25" s="165">
        <v>3</v>
      </c>
      <c r="V25" s="165">
        <v>3.3</v>
      </c>
      <c r="W25" s="166">
        <f t="shared" si="6"/>
        <v>3.15</v>
      </c>
      <c r="X25" s="166">
        <f t="shared" si="7"/>
        <v>2.575</v>
      </c>
      <c r="Y25" s="165">
        <v>3.4</v>
      </c>
      <c r="Z25" s="165">
        <v>3.8</v>
      </c>
      <c r="AA25" s="166">
        <f t="shared" si="8"/>
        <v>6.4</v>
      </c>
      <c r="AB25" s="165"/>
      <c r="AC25" s="167">
        <f t="shared" si="9"/>
        <v>8.975000000000001</v>
      </c>
      <c r="AD25" s="11"/>
      <c r="AE25" s="11"/>
      <c r="AF25" s="37"/>
      <c r="AG25" s="11"/>
      <c r="AH25" s="11"/>
      <c r="AI25" s="37"/>
      <c r="AJ25" s="37"/>
      <c r="AK25" s="11"/>
      <c r="AL25" s="11"/>
      <c r="AM25" s="37"/>
      <c r="AN25" s="11"/>
      <c r="AO25" s="43"/>
      <c r="AP25" s="42">
        <f t="shared" si="10"/>
        <v>18.675</v>
      </c>
      <c r="AQ25" s="8"/>
    </row>
    <row r="26" spans="1:43" ht="12" customHeight="1">
      <c r="A26" s="161">
        <v>6</v>
      </c>
      <c r="B26" s="162" t="s">
        <v>50</v>
      </c>
      <c r="C26" s="163" t="s">
        <v>38</v>
      </c>
      <c r="D26" s="164" t="s">
        <v>43</v>
      </c>
      <c r="E26" s="45">
        <f t="shared" si="0"/>
        <v>16.65</v>
      </c>
      <c r="F26" s="165">
        <v>2.5</v>
      </c>
      <c r="G26" s="165">
        <v>2.3</v>
      </c>
      <c r="H26" s="166">
        <f t="shared" si="1"/>
        <v>2.4</v>
      </c>
      <c r="I26" s="165"/>
      <c r="J26" s="165"/>
      <c r="K26" s="166"/>
      <c r="L26" s="166">
        <f t="shared" si="2"/>
        <v>2.4</v>
      </c>
      <c r="M26" s="165">
        <v>3.9</v>
      </c>
      <c r="N26" s="165">
        <v>4</v>
      </c>
      <c r="O26" s="166">
        <f t="shared" si="3"/>
        <v>6.05</v>
      </c>
      <c r="P26" s="165"/>
      <c r="Q26" s="167">
        <f t="shared" si="4"/>
        <v>8.45</v>
      </c>
      <c r="R26" s="165">
        <v>2.1</v>
      </c>
      <c r="S26" s="165">
        <v>1.7</v>
      </c>
      <c r="T26" s="166">
        <f t="shared" si="5"/>
        <v>1.9</v>
      </c>
      <c r="U26" s="165">
        <v>2.6</v>
      </c>
      <c r="V26" s="165">
        <v>2.4</v>
      </c>
      <c r="W26" s="166">
        <f t="shared" si="6"/>
        <v>2.5</v>
      </c>
      <c r="X26" s="166">
        <f t="shared" si="7"/>
        <v>2.2</v>
      </c>
      <c r="Y26" s="165">
        <v>3.8</v>
      </c>
      <c r="Z26" s="165">
        <v>4.2</v>
      </c>
      <c r="AA26" s="166">
        <f t="shared" si="8"/>
        <v>6</v>
      </c>
      <c r="AB26" s="165"/>
      <c r="AC26" s="167">
        <f t="shared" si="9"/>
        <v>8.2</v>
      </c>
      <c r="AD26" s="11"/>
      <c r="AE26" s="11"/>
      <c r="AF26" s="37"/>
      <c r="AG26" s="11"/>
      <c r="AH26" s="11"/>
      <c r="AI26" s="37"/>
      <c r="AJ26" s="37"/>
      <c r="AK26" s="11"/>
      <c r="AL26" s="11"/>
      <c r="AM26" s="37"/>
      <c r="AN26" s="11"/>
      <c r="AO26" s="43"/>
      <c r="AP26" s="42">
        <f t="shared" si="10"/>
        <v>16.65</v>
      </c>
      <c r="AQ26" s="8"/>
    </row>
    <row r="27" spans="1:43" ht="12" customHeight="1">
      <c r="A27" s="161">
        <v>7</v>
      </c>
      <c r="B27" s="162" t="s">
        <v>69</v>
      </c>
      <c r="C27" s="163" t="s">
        <v>100</v>
      </c>
      <c r="D27" s="164" t="s">
        <v>101</v>
      </c>
      <c r="E27" s="45">
        <f t="shared" si="0"/>
        <v>15.1</v>
      </c>
      <c r="F27" s="165">
        <v>1.2</v>
      </c>
      <c r="G27" s="165">
        <v>1.4</v>
      </c>
      <c r="H27" s="166">
        <f t="shared" si="1"/>
        <v>1.2999999999999998</v>
      </c>
      <c r="I27" s="165"/>
      <c r="J27" s="165"/>
      <c r="K27" s="166"/>
      <c r="L27" s="166">
        <f t="shared" si="2"/>
        <v>1.2999999999999998</v>
      </c>
      <c r="M27" s="165">
        <v>3.8</v>
      </c>
      <c r="N27" s="165">
        <v>3.9</v>
      </c>
      <c r="O27" s="166">
        <f t="shared" si="3"/>
        <v>6.15</v>
      </c>
      <c r="P27" s="165"/>
      <c r="Q27" s="167">
        <f t="shared" si="4"/>
        <v>7.45</v>
      </c>
      <c r="R27" s="165">
        <v>0.9</v>
      </c>
      <c r="S27" s="165">
        <v>0.9</v>
      </c>
      <c r="T27" s="166">
        <f t="shared" si="5"/>
        <v>0.9</v>
      </c>
      <c r="U27" s="165">
        <v>1.7</v>
      </c>
      <c r="V27" s="165">
        <v>1.7</v>
      </c>
      <c r="W27" s="166">
        <f t="shared" si="6"/>
        <v>1.7</v>
      </c>
      <c r="X27" s="166">
        <f t="shared" si="7"/>
        <v>1.3</v>
      </c>
      <c r="Y27" s="165">
        <v>3.6</v>
      </c>
      <c r="Z27" s="165">
        <v>3.7</v>
      </c>
      <c r="AA27" s="166">
        <f t="shared" si="8"/>
        <v>6.35</v>
      </c>
      <c r="AB27" s="165"/>
      <c r="AC27" s="167">
        <f t="shared" si="9"/>
        <v>7.6499999999999995</v>
      </c>
      <c r="AD27" s="11"/>
      <c r="AE27" s="11"/>
      <c r="AF27" s="37"/>
      <c r="AG27" s="11"/>
      <c r="AH27" s="11"/>
      <c r="AI27" s="37"/>
      <c r="AJ27" s="37"/>
      <c r="AK27" s="11"/>
      <c r="AL27" s="11"/>
      <c r="AM27" s="37"/>
      <c r="AN27" s="11"/>
      <c r="AO27" s="43"/>
      <c r="AP27" s="42">
        <f t="shared" si="10"/>
        <v>15.1</v>
      </c>
      <c r="AQ27" s="8"/>
    </row>
    <row r="28" spans="1:43" ht="12" customHeight="1">
      <c r="A28" s="161">
        <v>8</v>
      </c>
      <c r="B28" s="162" t="s">
        <v>82</v>
      </c>
      <c r="C28" s="163" t="s">
        <v>102</v>
      </c>
      <c r="D28" s="164" t="s">
        <v>98</v>
      </c>
      <c r="E28" s="45">
        <f t="shared" si="0"/>
        <v>14.975</v>
      </c>
      <c r="F28" s="165">
        <v>0.8</v>
      </c>
      <c r="G28" s="165">
        <v>0.8</v>
      </c>
      <c r="H28" s="166">
        <f t="shared" si="1"/>
        <v>0.8</v>
      </c>
      <c r="I28" s="165"/>
      <c r="J28" s="165"/>
      <c r="K28" s="166"/>
      <c r="L28" s="166">
        <f t="shared" si="2"/>
        <v>0.8</v>
      </c>
      <c r="M28" s="165">
        <v>3.3</v>
      </c>
      <c r="N28" s="165">
        <v>3.5</v>
      </c>
      <c r="O28" s="166">
        <f t="shared" si="3"/>
        <v>6.6</v>
      </c>
      <c r="P28" s="165"/>
      <c r="Q28" s="167">
        <f t="shared" si="4"/>
        <v>7.3999999999999995</v>
      </c>
      <c r="R28" s="165">
        <v>0.6</v>
      </c>
      <c r="S28" s="165">
        <v>0.6</v>
      </c>
      <c r="T28" s="166">
        <f t="shared" si="5"/>
        <v>0.6</v>
      </c>
      <c r="U28" s="165">
        <v>2.5</v>
      </c>
      <c r="V28" s="165">
        <v>2</v>
      </c>
      <c r="W28" s="166">
        <f t="shared" si="6"/>
        <v>2.25</v>
      </c>
      <c r="X28" s="166">
        <f t="shared" si="7"/>
        <v>1.425</v>
      </c>
      <c r="Y28" s="165">
        <v>4.1</v>
      </c>
      <c r="Z28" s="165">
        <v>3.6</v>
      </c>
      <c r="AA28" s="166">
        <f t="shared" si="8"/>
        <v>6.15</v>
      </c>
      <c r="AB28" s="165"/>
      <c r="AC28" s="167">
        <f t="shared" si="9"/>
        <v>7.575</v>
      </c>
      <c r="AD28" s="11"/>
      <c r="AE28" s="11"/>
      <c r="AF28" s="37"/>
      <c r="AG28" s="11"/>
      <c r="AH28" s="11"/>
      <c r="AI28" s="37"/>
      <c r="AJ28" s="37"/>
      <c r="AK28" s="11"/>
      <c r="AL28" s="11"/>
      <c r="AM28" s="37"/>
      <c r="AN28" s="11"/>
      <c r="AO28" s="43"/>
      <c r="AP28" s="42">
        <f t="shared" si="10"/>
        <v>14.975</v>
      </c>
      <c r="AQ28" s="8"/>
    </row>
    <row r="29" spans="1:43" ht="12" customHeight="1">
      <c r="A29" s="161">
        <v>9</v>
      </c>
      <c r="B29" s="162" t="s">
        <v>68</v>
      </c>
      <c r="C29" s="163" t="s">
        <v>104</v>
      </c>
      <c r="D29" s="164" t="s">
        <v>98</v>
      </c>
      <c r="E29" s="45">
        <f t="shared" si="0"/>
        <v>16.525</v>
      </c>
      <c r="F29" s="165">
        <v>1.5</v>
      </c>
      <c r="G29" s="165">
        <v>1.2</v>
      </c>
      <c r="H29" s="166">
        <f t="shared" si="1"/>
        <v>1.35</v>
      </c>
      <c r="I29" s="165"/>
      <c r="J29" s="165"/>
      <c r="K29" s="166"/>
      <c r="L29" s="166">
        <f t="shared" si="2"/>
        <v>1.35</v>
      </c>
      <c r="M29" s="165">
        <v>3</v>
      </c>
      <c r="N29" s="165">
        <v>3.1</v>
      </c>
      <c r="O29" s="166">
        <f t="shared" si="3"/>
        <v>6.95</v>
      </c>
      <c r="P29" s="165"/>
      <c r="Q29" s="167">
        <f t="shared" si="4"/>
        <v>8.3</v>
      </c>
      <c r="R29" s="165">
        <v>1.3</v>
      </c>
      <c r="S29" s="165">
        <v>1.3</v>
      </c>
      <c r="T29" s="166">
        <f t="shared" si="5"/>
        <v>1.3</v>
      </c>
      <c r="U29" s="165">
        <v>2.8</v>
      </c>
      <c r="V29" s="165">
        <v>2.3</v>
      </c>
      <c r="W29" s="166">
        <f t="shared" si="6"/>
        <v>2.55</v>
      </c>
      <c r="X29" s="166">
        <f t="shared" si="7"/>
        <v>1.9249999999999998</v>
      </c>
      <c r="Y29" s="165">
        <v>3.5</v>
      </c>
      <c r="Z29" s="165">
        <v>3.9</v>
      </c>
      <c r="AA29" s="166">
        <f t="shared" si="8"/>
        <v>6.3</v>
      </c>
      <c r="AB29" s="165"/>
      <c r="AC29" s="167">
        <f t="shared" si="9"/>
        <v>8.225</v>
      </c>
      <c r="AD29" s="11"/>
      <c r="AE29" s="11"/>
      <c r="AF29" s="37"/>
      <c r="AG29" s="11"/>
      <c r="AH29" s="11"/>
      <c r="AI29" s="37"/>
      <c r="AJ29" s="37"/>
      <c r="AK29" s="11"/>
      <c r="AL29" s="11"/>
      <c r="AM29" s="37"/>
      <c r="AN29" s="11"/>
      <c r="AO29" s="43"/>
      <c r="AP29" s="42">
        <f t="shared" si="10"/>
        <v>16.525</v>
      </c>
      <c r="AQ29" s="8"/>
    </row>
    <row r="30" spans="1:43" ht="12" customHeight="1">
      <c r="A30" s="161">
        <v>10</v>
      </c>
      <c r="B30" s="162" t="s">
        <v>26</v>
      </c>
      <c r="C30" s="163" t="s">
        <v>103</v>
      </c>
      <c r="D30" s="164" t="s">
        <v>98</v>
      </c>
      <c r="E30" s="45">
        <f t="shared" si="0"/>
        <v>17.375</v>
      </c>
      <c r="F30" s="165">
        <v>2.3</v>
      </c>
      <c r="G30" s="165">
        <v>2</v>
      </c>
      <c r="H30" s="166">
        <f t="shared" si="1"/>
        <v>2.15</v>
      </c>
      <c r="I30" s="165"/>
      <c r="J30" s="165"/>
      <c r="K30" s="166"/>
      <c r="L30" s="166">
        <f t="shared" si="2"/>
        <v>2.15</v>
      </c>
      <c r="M30" s="165">
        <v>3.3</v>
      </c>
      <c r="N30" s="165">
        <v>2.9</v>
      </c>
      <c r="O30" s="166">
        <f t="shared" si="3"/>
        <v>6.9</v>
      </c>
      <c r="P30" s="165"/>
      <c r="Q30" s="167">
        <f t="shared" si="4"/>
        <v>9.05</v>
      </c>
      <c r="R30" s="165">
        <v>2.1</v>
      </c>
      <c r="S30" s="165">
        <v>2.1</v>
      </c>
      <c r="T30" s="166">
        <f t="shared" si="5"/>
        <v>2.1</v>
      </c>
      <c r="U30" s="165">
        <v>2.2</v>
      </c>
      <c r="V30" s="165">
        <v>2.3</v>
      </c>
      <c r="W30" s="166">
        <f t="shared" si="6"/>
        <v>2.25</v>
      </c>
      <c r="X30" s="166">
        <f t="shared" si="7"/>
        <v>2.175</v>
      </c>
      <c r="Y30" s="165">
        <v>4</v>
      </c>
      <c r="Z30" s="165">
        <v>3.7</v>
      </c>
      <c r="AA30" s="166">
        <f t="shared" si="8"/>
        <v>6.15</v>
      </c>
      <c r="AB30" s="165"/>
      <c r="AC30" s="167">
        <f t="shared" si="9"/>
        <v>8.325</v>
      </c>
      <c r="AD30" s="11"/>
      <c r="AE30" s="11"/>
      <c r="AF30" s="37"/>
      <c r="AG30" s="11"/>
      <c r="AH30" s="11"/>
      <c r="AI30" s="37"/>
      <c r="AJ30" s="37"/>
      <c r="AK30" s="11"/>
      <c r="AL30" s="11"/>
      <c r="AM30" s="37"/>
      <c r="AN30" s="11"/>
      <c r="AO30" s="43"/>
      <c r="AP30" s="42">
        <f t="shared" si="10"/>
        <v>17.375</v>
      </c>
      <c r="AQ30" s="8"/>
    </row>
    <row r="31" spans="2:42" ht="12.75">
      <c r="B31" s="32"/>
      <c r="C31" s="32"/>
      <c r="E31" s="39"/>
      <c r="F31" s="28"/>
      <c r="G31" s="28"/>
      <c r="H31" s="28"/>
      <c r="I31" s="28"/>
      <c r="J31" s="28"/>
      <c r="K31" s="28"/>
      <c r="L31" s="39"/>
      <c r="M31" s="28"/>
      <c r="N31" s="28"/>
      <c r="O31" s="39"/>
      <c r="P31" s="28"/>
      <c r="Q31" s="39"/>
      <c r="R31" s="28"/>
      <c r="S31" s="28"/>
      <c r="T31" s="28"/>
      <c r="U31" s="28"/>
      <c r="V31" s="28"/>
      <c r="W31" s="28"/>
      <c r="X31" s="39"/>
      <c r="Y31" s="28"/>
      <c r="Z31" s="28"/>
      <c r="AA31" s="39"/>
      <c r="AB31" s="28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2:42" ht="12.75">
      <c r="B32" s="32"/>
      <c r="C32" s="32"/>
      <c r="E32" s="39"/>
      <c r="F32" s="28"/>
      <c r="G32" s="28"/>
      <c r="H32" s="28"/>
      <c r="I32" s="28"/>
      <c r="J32" s="28"/>
      <c r="K32" s="28"/>
      <c r="L32" s="39"/>
      <c r="M32" s="28"/>
      <c r="N32" s="28"/>
      <c r="O32" s="39"/>
      <c r="P32" s="28"/>
      <c r="Q32" s="39"/>
      <c r="R32" s="28"/>
      <c r="S32" s="28"/>
      <c r="T32" s="28"/>
      <c r="U32" s="28"/>
      <c r="V32" s="28"/>
      <c r="W32" s="28"/>
      <c r="X32" s="39"/>
      <c r="Y32" s="28"/>
      <c r="Z32" s="28"/>
      <c r="AA32" s="39"/>
      <c r="AB32" s="28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</row>
    <row r="33" spans="1:43" ht="13.5" customHeight="1">
      <c r="A33" s="17"/>
      <c r="B33" s="17" t="s">
        <v>14</v>
      </c>
      <c r="C33" s="30"/>
      <c r="D33" s="18"/>
      <c r="E33" s="48"/>
      <c r="F33" s="9"/>
      <c r="G33" s="9"/>
      <c r="H33" s="9"/>
      <c r="I33" s="9"/>
      <c r="J33" s="9"/>
      <c r="K33" s="9"/>
      <c r="L33" s="36"/>
      <c r="M33" s="9"/>
      <c r="N33" s="9"/>
      <c r="O33" s="36"/>
      <c r="P33" s="9"/>
      <c r="Q33" s="49"/>
      <c r="R33" s="9"/>
      <c r="S33" s="9"/>
      <c r="T33" s="9"/>
      <c r="U33" s="9"/>
      <c r="V33" s="9"/>
      <c r="W33" s="9"/>
      <c r="X33" s="36"/>
      <c r="Y33" s="9"/>
      <c r="Z33" s="9"/>
      <c r="AA33" s="36"/>
      <c r="AB33" s="9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48"/>
      <c r="AQ33" s="6"/>
    </row>
    <row r="34" spans="1:43" ht="12" customHeight="1">
      <c r="A34" s="5"/>
      <c r="B34" s="13"/>
      <c r="C34" s="8"/>
      <c r="D34" s="7"/>
      <c r="E34" s="45" t="s">
        <v>17</v>
      </c>
      <c r="F34" s="24" t="s">
        <v>12</v>
      </c>
      <c r="G34" s="26"/>
      <c r="H34" s="26"/>
      <c r="I34" s="26"/>
      <c r="J34" s="26"/>
      <c r="K34" s="26"/>
      <c r="L34" s="41"/>
      <c r="M34" s="10"/>
      <c r="N34" s="10"/>
      <c r="O34" s="41"/>
      <c r="P34" s="10"/>
      <c r="Q34" s="52" t="s">
        <v>17</v>
      </c>
      <c r="R34" s="24" t="s">
        <v>56</v>
      </c>
      <c r="S34" s="26"/>
      <c r="T34" s="26"/>
      <c r="U34" s="26"/>
      <c r="V34" s="26"/>
      <c r="W34" s="26"/>
      <c r="X34" s="41"/>
      <c r="Y34" s="10"/>
      <c r="Z34" s="10"/>
      <c r="AA34" s="41"/>
      <c r="AB34" s="10"/>
      <c r="AC34" s="52" t="s">
        <v>17</v>
      </c>
      <c r="AD34" s="69"/>
      <c r="AE34" s="69"/>
      <c r="AF34" s="69"/>
      <c r="AG34" s="69"/>
      <c r="AH34" s="69"/>
      <c r="AI34" s="69"/>
      <c r="AJ34" s="37"/>
      <c r="AK34" s="11"/>
      <c r="AL34" s="11"/>
      <c r="AM34" s="37"/>
      <c r="AN34" s="11"/>
      <c r="AO34" s="37"/>
      <c r="AP34" s="45" t="s">
        <v>17</v>
      </c>
      <c r="AQ34" s="8"/>
    </row>
    <row r="35" spans="1:43" ht="12" customHeight="1">
      <c r="A35" s="22" t="s">
        <v>24</v>
      </c>
      <c r="B35" s="34" t="s">
        <v>33</v>
      </c>
      <c r="C35" s="31" t="s">
        <v>4</v>
      </c>
      <c r="D35" s="23" t="s">
        <v>18</v>
      </c>
      <c r="E35" s="46"/>
      <c r="F35" s="21" t="s">
        <v>64</v>
      </c>
      <c r="G35" s="21" t="s">
        <v>65</v>
      </c>
      <c r="H35" s="21" t="s">
        <v>8</v>
      </c>
      <c r="I35" s="21"/>
      <c r="J35" s="21"/>
      <c r="K35" s="21"/>
      <c r="L35" s="38" t="s">
        <v>10</v>
      </c>
      <c r="M35" s="21" t="s">
        <v>5</v>
      </c>
      <c r="N35" s="21" t="s">
        <v>6</v>
      </c>
      <c r="O35" s="38" t="s">
        <v>7</v>
      </c>
      <c r="P35" s="21" t="s">
        <v>11</v>
      </c>
      <c r="Q35" s="51" t="s">
        <v>12</v>
      </c>
      <c r="R35" s="21" t="s">
        <v>64</v>
      </c>
      <c r="S35" s="21" t="s">
        <v>65</v>
      </c>
      <c r="T35" s="21" t="s">
        <v>8</v>
      </c>
      <c r="U35" s="21" t="s">
        <v>66</v>
      </c>
      <c r="V35" s="21" t="s">
        <v>67</v>
      </c>
      <c r="W35" s="21" t="s">
        <v>9</v>
      </c>
      <c r="X35" s="38" t="s">
        <v>10</v>
      </c>
      <c r="Y35" s="21" t="s">
        <v>5</v>
      </c>
      <c r="Z35" s="21" t="s">
        <v>6</v>
      </c>
      <c r="AA35" s="38" t="s">
        <v>7</v>
      </c>
      <c r="AB35" s="21" t="s">
        <v>11</v>
      </c>
      <c r="AC35" s="51" t="s">
        <v>56</v>
      </c>
      <c r="AD35" s="11"/>
      <c r="AE35" s="11"/>
      <c r="AF35" s="11"/>
      <c r="AG35" s="11"/>
      <c r="AH35" s="11"/>
      <c r="AI35" s="11"/>
      <c r="AJ35" s="37"/>
      <c r="AK35" s="11"/>
      <c r="AL35" s="11"/>
      <c r="AM35" s="37"/>
      <c r="AN35" s="11"/>
      <c r="AO35" s="43"/>
      <c r="AP35" s="46"/>
      <c r="AQ35" s="8"/>
    </row>
    <row r="36" spans="1:43" ht="12" customHeight="1">
      <c r="A36" s="161">
        <v>1</v>
      </c>
      <c r="B36" s="162" t="s">
        <v>82</v>
      </c>
      <c r="C36" s="163" t="s">
        <v>45</v>
      </c>
      <c r="D36" s="164" t="s">
        <v>42</v>
      </c>
      <c r="E36" s="45">
        <f aca="true" t="shared" si="11" ref="E36:E44">AP36</f>
        <v>13.5</v>
      </c>
      <c r="F36" s="165">
        <v>1.2</v>
      </c>
      <c r="G36" s="165">
        <v>1.2</v>
      </c>
      <c r="H36" s="166">
        <f aca="true" t="shared" si="12" ref="H36:H44">AVERAGE(F36:G36)</f>
        <v>1.2</v>
      </c>
      <c r="I36" s="165"/>
      <c r="J36" s="165"/>
      <c r="K36" s="166"/>
      <c r="L36" s="166">
        <f aca="true" t="shared" si="13" ref="L36:L44">H36</f>
        <v>1.2</v>
      </c>
      <c r="M36" s="165">
        <v>4.3</v>
      </c>
      <c r="N36" s="165">
        <v>4.2</v>
      </c>
      <c r="O36" s="166">
        <f aca="true" t="shared" si="14" ref="O36:O44">10-AVERAGE(M36:N36)</f>
        <v>5.75</v>
      </c>
      <c r="P36" s="165"/>
      <c r="Q36" s="167">
        <f aca="true" t="shared" si="15" ref="Q36:Q44">SUM(L36+O36)-P36</f>
        <v>6.95</v>
      </c>
      <c r="R36" s="165">
        <v>1.1</v>
      </c>
      <c r="S36" s="165">
        <v>1.6</v>
      </c>
      <c r="T36" s="166">
        <f aca="true" t="shared" si="16" ref="T36:T44">AVERAGE(R36:S36)</f>
        <v>1.35</v>
      </c>
      <c r="U36" s="165">
        <v>2.1</v>
      </c>
      <c r="V36" s="165">
        <v>1.6</v>
      </c>
      <c r="W36" s="166">
        <f aca="true" t="shared" si="17" ref="W36:W44">AVERAGE(U36:V36)</f>
        <v>1.85</v>
      </c>
      <c r="X36" s="166">
        <f aca="true" t="shared" si="18" ref="X36:X44">(T36+W36)/2</f>
        <v>1.6</v>
      </c>
      <c r="Y36" s="165">
        <v>5.2</v>
      </c>
      <c r="Z36" s="165">
        <v>4.9</v>
      </c>
      <c r="AA36" s="166">
        <f aca="true" t="shared" si="19" ref="AA36:AA44">10-AVERAGE(Y36:Z36)</f>
        <v>4.949999999999999</v>
      </c>
      <c r="AB36" s="165"/>
      <c r="AC36" s="167">
        <f aca="true" t="shared" si="20" ref="AC36:AC44">SUM(X36+AA36)-AB36</f>
        <v>6.549999999999999</v>
      </c>
      <c r="AD36" s="11"/>
      <c r="AE36" s="11"/>
      <c r="AF36" s="37"/>
      <c r="AG36" s="11"/>
      <c r="AH36" s="11"/>
      <c r="AI36" s="37"/>
      <c r="AJ36" s="37"/>
      <c r="AK36" s="11"/>
      <c r="AL36" s="11"/>
      <c r="AM36" s="37"/>
      <c r="AN36" s="11"/>
      <c r="AO36" s="43"/>
      <c r="AP36" s="42">
        <f aca="true" t="shared" si="21" ref="AP36:AP44">SUM(Q36+AC36)</f>
        <v>13.5</v>
      </c>
      <c r="AQ36" s="8"/>
    </row>
    <row r="37" spans="1:43" ht="12" customHeight="1">
      <c r="A37" s="161">
        <v>2</v>
      </c>
      <c r="B37" s="162" t="s">
        <v>26</v>
      </c>
      <c r="C37" s="163" t="s">
        <v>41</v>
      </c>
      <c r="D37" s="164" t="s">
        <v>42</v>
      </c>
      <c r="E37" s="45">
        <f t="shared" si="11"/>
        <v>18.65</v>
      </c>
      <c r="F37" s="165">
        <v>2.7</v>
      </c>
      <c r="G37" s="165">
        <v>3.2</v>
      </c>
      <c r="H37" s="166">
        <f t="shared" si="12"/>
        <v>2.95</v>
      </c>
      <c r="I37" s="165"/>
      <c r="J37" s="165"/>
      <c r="K37" s="166"/>
      <c r="L37" s="166">
        <f t="shared" si="13"/>
        <v>2.95</v>
      </c>
      <c r="M37" s="165">
        <v>3.1</v>
      </c>
      <c r="N37" s="165">
        <v>3</v>
      </c>
      <c r="O37" s="166">
        <f t="shared" si="14"/>
        <v>6.95</v>
      </c>
      <c r="P37" s="165"/>
      <c r="Q37" s="167">
        <f t="shared" si="15"/>
        <v>9.9</v>
      </c>
      <c r="R37" s="165">
        <v>2</v>
      </c>
      <c r="S37" s="165">
        <v>2.3</v>
      </c>
      <c r="T37" s="166">
        <f t="shared" si="16"/>
        <v>2.15</v>
      </c>
      <c r="U37" s="165">
        <v>2.9</v>
      </c>
      <c r="V37" s="165">
        <v>3.2</v>
      </c>
      <c r="W37" s="166">
        <f t="shared" si="17"/>
        <v>3.05</v>
      </c>
      <c r="X37" s="166">
        <f t="shared" si="18"/>
        <v>2.5999999999999996</v>
      </c>
      <c r="Y37" s="165">
        <v>3.7</v>
      </c>
      <c r="Z37" s="165">
        <v>4</v>
      </c>
      <c r="AA37" s="166">
        <f t="shared" si="19"/>
        <v>6.15</v>
      </c>
      <c r="AB37" s="165"/>
      <c r="AC37" s="167">
        <f t="shared" si="20"/>
        <v>8.75</v>
      </c>
      <c r="AD37" s="11"/>
      <c r="AE37" s="11"/>
      <c r="AF37" s="37"/>
      <c r="AG37" s="11"/>
      <c r="AH37" s="11"/>
      <c r="AI37" s="37"/>
      <c r="AJ37" s="37"/>
      <c r="AK37" s="11"/>
      <c r="AL37" s="11"/>
      <c r="AM37" s="37"/>
      <c r="AN37" s="11"/>
      <c r="AO37" s="43"/>
      <c r="AP37" s="42">
        <f t="shared" si="21"/>
        <v>18.65</v>
      </c>
      <c r="AQ37" s="8"/>
    </row>
    <row r="38" spans="1:43" ht="12" customHeight="1">
      <c r="A38" s="161">
        <v>3</v>
      </c>
      <c r="B38" s="162" t="s">
        <v>80</v>
      </c>
      <c r="C38" s="163" t="s">
        <v>61</v>
      </c>
      <c r="D38" s="164" t="s">
        <v>19</v>
      </c>
      <c r="E38" s="45">
        <f t="shared" si="11"/>
        <v>16.475</v>
      </c>
      <c r="F38" s="165">
        <v>1.6</v>
      </c>
      <c r="G38" s="165">
        <v>2.1</v>
      </c>
      <c r="H38" s="166">
        <f t="shared" si="12"/>
        <v>1.85</v>
      </c>
      <c r="I38" s="165"/>
      <c r="J38" s="165"/>
      <c r="K38" s="166"/>
      <c r="L38" s="166">
        <f t="shared" si="13"/>
        <v>1.85</v>
      </c>
      <c r="M38" s="165">
        <v>3.8</v>
      </c>
      <c r="N38" s="165">
        <v>3.7</v>
      </c>
      <c r="O38" s="166">
        <f t="shared" si="14"/>
        <v>6.25</v>
      </c>
      <c r="P38" s="165"/>
      <c r="Q38" s="167">
        <f t="shared" si="15"/>
        <v>8.1</v>
      </c>
      <c r="R38" s="165">
        <v>1.9</v>
      </c>
      <c r="S38" s="165">
        <v>1.9</v>
      </c>
      <c r="T38" s="166">
        <f t="shared" si="16"/>
        <v>1.9</v>
      </c>
      <c r="U38" s="165">
        <v>2.7</v>
      </c>
      <c r="V38" s="165">
        <v>2.2</v>
      </c>
      <c r="W38" s="166">
        <f t="shared" si="17"/>
        <v>2.45</v>
      </c>
      <c r="X38" s="166">
        <f t="shared" si="18"/>
        <v>2.175</v>
      </c>
      <c r="Y38" s="165">
        <v>3.8</v>
      </c>
      <c r="Z38" s="165">
        <v>3.8</v>
      </c>
      <c r="AA38" s="166">
        <f t="shared" si="19"/>
        <v>6.2</v>
      </c>
      <c r="AB38" s="165"/>
      <c r="AC38" s="167">
        <f t="shared" si="20"/>
        <v>8.375</v>
      </c>
      <c r="AD38" s="11"/>
      <c r="AE38" s="11"/>
      <c r="AF38" s="37"/>
      <c r="AG38" s="11"/>
      <c r="AH38" s="11"/>
      <c r="AI38" s="37"/>
      <c r="AJ38" s="37"/>
      <c r="AK38" s="11"/>
      <c r="AL38" s="11"/>
      <c r="AM38" s="37"/>
      <c r="AN38" s="11"/>
      <c r="AO38" s="43"/>
      <c r="AP38" s="42">
        <f t="shared" si="21"/>
        <v>16.475</v>
      </c>
      <c r="AQ38" s="8"/>
    </row>
    <row r="39" spans="1:43" ht="12" customHeight="1">
      <c r="A39" s="161">
        <v>4</v>
      </c>
      <c r="B39" s="162" t="s">
        <v>83</v>
      </c>
      <c r="C39" s="163" t="s">
        <v>52</v>
      </c>
      <c r="D39" s="164" t="s">
        <v>42</v>
      </c>
      <c r="E39" s="45">
        <f t="shared" si="11"/>
        <v>12.025</v>
      </c>
      <c r="F39" s="165">
        <v>0.4</v>
      </c>
      <c r="G39" s="165">
        <v>0.7</v>
      </c>
      <c r="H39" s="166">
        <f t="shared" si="12"/>
        <v>0.55</v>
      </c>
      <c r="I39" s="165"/>
      <c r="J39" s="165"/>
      <c r="K39" s="166"/>
      <c r="L39" s="166">
        <f t="shared" si="13"/>
        <v>0.55</v>
      </c>
      <c r="M39" s="165">
        <v>4.7</v>
      </c>
      <c r="N39" s="165">
        <v>4.8</v>
      </c>
      <c r="O39" s="166">
        <f t="shared" si="14"/>
        <v>5.25</v>
      </c>
      <c r="P39" s="165"/>
      <c r="Q39" s="167">
        <f t="shared" si="15"/>
        <v>5.8</v>
      </c>
      <c r="R39" s="165">
        <v>1.2</v>
      </c>
      <c r="S39" s="165">
        <v>1.2</v>
      </c>
      <c r="T39" s="166">
        <f t="shared" si="16"/>
        <v>1.2</v>
      </c>
      <c r="U39" s="165">
        <v>1.7</v>
      </c>
      <c r="V39" s="165">
        <v>1.2</v>
      </c>
      <c r="W39" s="166">
        <f t="shared" si="17"/>
        <v>1.45</v>
      </c>
      <c r="X39" s="166">
        <f t="shared" si="18"/>
        <v>1.325</v>
      </c>
      <c r="Y39" s="165">
        <v>4.9</v>
      </c>
      <c r="Z39" s="165">
        <v>5.3</v>
      </c>
      <c r="AA39" s="166">
        <f t="shared" si="19"/>
        <v>4.9</v>
      </c>
      <c r="AB39" s="165"/>
      <c r="AC39" s="167">
        <f t="shared" si="20"/>
        <v>6.2250000000000005</v>
      </c>
      <c r="AD39" s="11"/>
      <c r="AE39" s="11"/>
      <c r="AF39" s="37"/>
      <c r="AG39" s="11"/>
      <c r="AH39" s="11"/>
      <c r="AI39" s="37"/>
      <c r="AJ39" s="37"/>
      <c r="AK39" s="11"/>
      <c r="AL39" s="11"/>
      <c r="AM39" s="37"/>
      <c r="AN39" s="11"/>
      <c r="AO39" s="43"/>
      <c r="AP39" s="42">
        <f t="shared" si="21"/>
        <v>12.025</v>
      </c>
      <c r="AQ39" s="8"/>
    </row>
    <row r="40" spans="1:43" ht="12" customHeight="1">
      <c r="A40" s="161">
        <v>5</v>
      </c>
      <c r="B40" s="162" t="s">
        <v>69</v>
      </c>
      <c r="C40" s="163" t="s">
        <v>39</v>
      </c>
      <c r="D40" s="164" t="s">
        <v>43</v>
      </c>
      <c r="E40" s="45">
        <f t="shared" si="11"/>
        <v>15.5</v>
      </c>
      <c r="F40" s="165">
        <v>1.9</v>
      </c>
      <c r="G40" s="165">
        <v>2</v>
      </c>
      <c r="H40" s="166">
        <f t="shared" si="12"/>
        <v>1.95</v>
      </c>
      <c r="I40" s="165"/>
      <c r="J40" s="165"/>
      <c r="K40" s="166"/>
      <c r="L40" s="166">
        <f t="shared" si="13"/>
        <v>1.95</v>
      </c>
      <c r="M40" s="165">
        <v>3.7</v>
      </c>
      <c r="N40" s="165">
        <v>3.7</v>
      </c>
      <c r="O40" s="166">
        <f t="shared" si="14"/>
        <v>6.3</v>
      </c>
      <c r="P40" s="165"/>
      <c r="Q40" s="167">
        <f t="shared" si="15"/>
        <v>8.25</v>
      </c>
      <c r="R40" s="165">
        <v>1</v>
      </c>
      <c r="S40" s="165">
        <v>1.3</v>
      </c>
      <c r="T40" s="166">
        <f t="shared" si="16"/>
        <v>1.15</v>
      </c>
      <c r="U40" s="165">
        <v>2.1</v>
      </c>
      <c r="V40" s="165">
        <v>1.6</v>
      </c>
      <c r="W40" s="166">
        <f t="shared" si="17"/>
        <v>1.85</v>
      </c>
      <c r="X40" s="166">
        <f t="shared" si="18"/>
        <v>1.5</v>
      </c>
      <c r="Y40" s="165">
        <v>4.2</v>
      </c>
      <c r="Z40" s="165">
        <v>4.3</v>
      </c>
      <c r="AA40" s="166">
        <f t="shared" si="19"/>
        <v>5.75</v>
      </c>
      <c r="AB40" s="165"/>
      <c r="AC40" s="167">
        <f t="shared" si="20"/>
        <v>7.25</v>
      </c>
      <c r="AD40" s="11"/>
      <c r="AE40" s="11"/>
      <c r="AF40" s="37"/>
      <c r="AG40" s="11"/>
      <c r="AH40" s="11"/>
      <c r="AI40" s="37"/>
      <c r="AJ40" s="37"/>
      <c r="AK40" s="11"/>
      <c r="AL40" s="11"/>
      <c r="AM40" s="37"/>
      <c r="AN40" s="11"/>
      <c r="AO40" s="43"/>
      <c r="AP40" s="42">
        <f t="shared" si="21"/>
        <v>15.5</v>
      </c>
      <c r="AQ40" s="8"/>
    </row>
    <row r="41" spans="1:43" ht="12" customHeight="1">
      <c r="A41" s="161">
        <v>6</v>
      </c>
      <c r="B41" s="162" t="s">
        <v>25</v>
      </c>
      <c r="C41" s="163" t="s">
        <v>1</v>
      </c>
      <c r="D41" s="164" t="s">
        <v>19</v>
      </c>
      <c r="E41" s="45">
        <f t="shared" si="11"/>
        <v>18.775</v>
      </c>
      <c r="F41" s="165">
        <v>3.8</v>
      </c>
      <c r="G41" s="165">
        <v>3.8</v>
      </c>
      <c r="H41" s="166">
        <f t="shared" si="12"/>
        <v>3.8</v>
      </c>
      <c r="I41" s="165"/>
      <c r="J41" s="165"/>
      <c r="K41" s="166"/>
      <c r="L41" s="166">
        <f t="shared" si="13"/>
        <v>3.8</v>
      </c>
      <c r="M41" s="165">
        <v>3.3</v>
      </c>
      <c r="N41" s="165">
        <v>3.2</v>
      </c>
      <c r="O41" s="166">
        <f t="shared" si="14"/>
        <v>6.75</v>
      </c>
      <c r="P41" s="165"/>
      <c r="Q41" s="167">
        <f t="shared" si="15"/>
        <v>10.55</v>
      </c>
      <c r="R41" s="165">
        <v>2.8</v>
      </c>
      <c r="S41" s="165">
        <v>2.8</v>
      </c>
      <c r="T41" s="166">
        <f t="shared" si="16"/>
        <v>2.8</v>
      </c>
      <c r="U41" s="165">
        <v>2.7</v>
      </c>
      <c r="V41" s="165">
        <v>2.8</v>
      </c>
      <c r="W41" s="166">
        <f t="shared" si="17"/>
        <v>2.75</v>
      </c>
      <c r="X41" s="166">
        <f t="shared" si="18"/>
        <v>2.775</v>
      </c>
      <c r="Y41" s="165">
        <v>4.6</v>
      </c>
      <c r="Z41" s="165">
        <v>4.5</v>
      </c>
      <c r="AA41" s="166">
        <f t="shared" si="19"/>
        <v>5.45</v>
      </c>
      <c r="AB41" s="165"/>
      <c r="AC41" s="167">
        <f t="shared" si="20"/>
        <v>8.225</v>
      </c>
      <c r="AD41" s="11"/>
      <c r="AE41" s="11"/>
      <c r="AF41" s="37"/>
      <c r="AG41" s="11"/>
      <c r="AH41" s="11"/>
      <c r="AI41" s="37"/>
      <c r="AJ41" s="37"/>
      <c r="AK41" s="11"/>
      <c r="AL41" s="11"/>
      <c r="AM41" s="37"/>
      <c r="AN41" s="11"/>
      <c r="AO41" s="43"/>
      <c r="AP41" s="42">
        <f t="shared" si="21"/>
        <v>18.775</v>
      </c>
      <c r="AQ41" s="8"/>
    </row>
    <row r="42" spans="1:43" ht="12" customHeight="1">
      <c r="A42" s="161">
        <v>7</v>
      </c>
      <c r="B42" s="162" t="s">
        <v>50</v>
      </c>
      <c r="C42" s="163" t="s">
        <v>0</v>
      </c>
      <c r="D42" s="164" t="s">
        <v>19</v>
      </c>
      <c r="E42" s="45">
        <f t="shared" si="11"/>
        <v>17.900000000000002</v>
      </c>
      <c r="F42" s="165">
        <v>2.9</v>
      </c>
      <c r="G42" s="165">
        <v>2.5</v>
      </c>
      <c r="H42" s="166">
        <f t="shared" si="12"/>
        <v>2.7</v>
      </c>
      <c r="I42" s="165"/>
      <c r="J42" s="165"/>
      <c r="K42" s="166"/>
      <c r="L42" s="166">
        <f t="shared" si="13"/>
        <v>2.7</v>
      </c>
      <c r="M42" s="165">
        <v>3.5</v>
      </c>
      <c r="N42" s="165">
        <v>3.2</v>
      </c>
      <c r="O42" s="166">
        <f t="shared" si="14"/>
        <v>6.65</v>
      </c>
      <c r="P42" s="165"/>
      <c r="Q42" s="167">
        <f t="shared" si="15"/>
        <v>9.350000000000001</v>
      </c>
      <c r="R42" s="165">
        <v>1.6</v>
      </c>
      <c r="S42" s="165">
        <v>1.8</v>
      </c>
      <c r="T42" s="166">
        <f t="shared" si="16"/>
        <v>1.7000000000000002</v>
      </c>
      <c r="U42" s="165">
        <v>2.8</v>
      </c>
      <c r="V42" s="165">
        <v>2.8</v>
      </c>
      <c r="W42" s="166">
        <f t="shared" si="17"/>
        <v>2.8</v>
      </c>
      <c r="X42" s="166">
        <f t="shared" si="18"/>
        <v>2.25</v>
      </c>
      <c r="Y42" s="165">
        <v>3.8</v>
      </c>
      <c r="Z42" s="165">
        <v>3.6</v>
      </c>
      <c r="AA42" s="166">
        <f t="shared" si="19"/>
        <v>6.3</v>
      </c>
      <c r="AB42" s="165"/>
      <c r="AC42" s="167">
        <f t="shared" si="20"/>
        <v>8.55</v>
      </c>
      <c r="AD42" s="11"/>
      <c r="AE42" s="11"/>
      <c r="AF42" s="37"/>
      <c r="AG42" s="11"/>
      <c r="AH42" s="11"/>
      <c r="AI42" s="37"/>
      <c r="AJ42" s="37"/>
      <c r="AK42" s="11"/>
      <c r="AL42" s="11"/>
      <c r="AM42" s="37"/>
      <c r="AN42" s="11"/>
      <c r="AO42" s="43"/>
      <c r="AP42" s="42">
        <f t="shared" si="21"/>
        <v>17.900000000000002</v>
      </c>
      <c r="AQ42" s="8"/>
    </row>
    <row r="43" spans="1:43" ht="12" customHeight="1">
      <c r="A43" s="161">
        <v>8</v>
      </c>
      <c r="B43" s="162" t="s">
        <v>84</v>
      </c>
      <c r="C43" s="163" t="s">
        <v>44</v>
      </c>
      <c r="D43" s="164" t="s">
        <v>42</v>
      </c>
      <c r="E43" s="45">
        <f t="shared" si="11"/>
        <v>11.925</v>
      </c>
      <c r="F43" s="165">
        <v>1.3</v>
      </c>
      <c r="G43" s="165">
        <v>0.8</v>
      </c>
      <c r="H43" s="166">
        <f t="shared" si="12"/>
        <v>1.05</v>
      </c>
      <c r="I43" s="165"/>
      <c r="J43" s="165"/>
      <c r="K43" s="166"/>
      <c r="L43" s="166">
        <f t="shared" si="13"/>
        <v>1.05</v>
      </c>
      <c r="M43" s="165">
        <v>4.3</v>
      </c>
      <c r="N43" s="165">
        <v>4.5</v>
      </c>
      <c r="O43" s="166">
        <f t="shared" si="14"/>
        <v>5.6</v>
      </c>
      <c r="P43" s="165"/>
      <c r="Q43" s="167">
        <f t="shared" si="15"/>
        <v>6.6499999999999995</v>
      </c>
      <c r="R43" s="165">
        <v>0.8</v>
      </c>
      <c r="S43" s="165">
        <v>0.6</v>
      </c>
      <c r="T43" s="166">
        <f t="shared" si="16"/>
        <v>0.7</v>
      </c>
      <c r="U43" s="165">
        <v>1.8</v>
      </c>
      <c r="V43" s="165">
        <v>1.3</v>
      </c>
      <c r="W43" s="166">
        <f t="shared" si="17"/>
        <v>1.55</v>
      </c>
      <c r="X43" s="166">
        <f t="shared" si="18"/>
        <v>1.125</v>
      </c>
      <c r="Y43" s="165">
        <v>5.7</v>
      </c>
      <c r="Z43" s="165">
        <v>6</v>
      </c>
      <c r="AA43" s="166">
        <f t="shared" si="19"/>
        <v>4.15</v>
      </c>
      <c r="AB43" s="165"/>
      <c r="AC43" s="167">
        <f t="shared" si="20"/>
        <v>5.275</v>
      </c>
      <c r="AD43" s="11"/>
      <c r="AE43" s="11"/>
      <c r="AF43" s="37"/>
      <c r="AG43" s="11"/>
      <c r="AH43" s="11"/>
      <c r="AI43" s="37"/>
      <c r="AJ43" s="37"/>
      <c r="AK43" s="11"/>
      <c r="AL43" s="11"/>
      <c r="AM43" s="37"/>
      <c r="AN43" s="11"/>
      <c r="AO43" s="43"/>
      <c r="AP43" s="47">
        <f t="shared" si="21"/>
        <v>11.925</v>
      </c>
      <c r="AQ43" s="8"/>
    </row>
    <row r="44" spans="1:43" ht="12" customHeight="1">
      <c r="A44" s="161">
        <v>9</v>
      </c>
      <c r="B44" s="162" t="s">
        <v>68</v>
      </c>
      <c r="C44" s="163" t="s">
        <v>105</v>
      </c>
      <c r="D44" s="164" t="s">
        <v>101</v>
      </c>
      <c r="E44" s="45">
        <f t="shared" si="11"/>
        <v>16.3</v>
      </c>
      <c r="F44" s="165">
        <v>2.4</v>
      </c>
      <c r="G44" s="165">
        <v>2.4</v>
      </c>
      <c r="H44" s="166">
        <f t="shared" si="12"/>
        <v>2.4</v>
      </c>
      <c r="I44" s="165"/>
      <c r="J44" s="165"/>
      <c r="K44" s="166"/>
      <c r="L44" s="166">
        <f t="shared" si="13"/>
        <v>2.4</v>
      </c>
      <c r="M44" s="165">
        <v>3.3</v>
      </c>
      <c r="N44" s="165">
        <v>3.4</v>
      </c>
      <c r="O44" s="166">
        <f t="shared" si="14"/>
        <v>6.65</v>
      </c>
      <c r="P44" s="165"/>
      <c r="Q44" s="167">
        <f t="shared" si="15"/>
        <v>9.05</v>
      </c>
      <c r="R44" s="165">
        <v>1.7</v>
      </c>
      <c r="S44" s="165">
        <v>1.9</v>
      </c>
      <c r="T44" s="166">
        <f t="shared" si="16"/>
        <v>1.7999999999999998</v>
      </c>
      <c r="U44" s="165">
        <v>2.3</v>
      </c>
      <c r="V44" s="165">
        <v>2.3</v>
      </c>
      <c r="W44" s="166">
        <f t="shared" si="17"/>
        <v>2.3</v>
      </c>
      <c r="X44" s="166">
        <f t="shared" si="18"/>
        <v>2.05</v>
      </c>
      <c r="Y44" s="165">
        <v>4.8</v>
      </c>
      <c r="Z44" s="165">
        <v>4.8</v>
      </c>
      <c r="AA44" s="166">
        <f t="shared" si="19"/>
        <v>5.2</v>
      </c>
      <c r="AB44" s="165"/>
      <c r="AC44" s="167">
        <f t="shared" si="20"/>
        <v>7.25</v>
      </c>
      <c r="AD44" s="11"/>
      <c r="AE44" s="11"/>
      <c r="AF44" s="37"/>
      <c r="AG44" s="11"/>
      <c r="AH44" s="11"/>
      <c r="AI44" s="37"/>
      <c r="AJ44" s="37"/>
      <c r="AK44" s="11"/>
      <c r="AL44" s="11"/>
      <c r="AM44" s="37"/>
      <c r="AN44" s="11"/>
      <c r="AO44" s="43"/>
      <c r="AP44" s="42">
        <f t="shared" si="21"/>
        <v>16.3</v>
      </c>
      <c r="AQ44" s="8"/>
    </row>
    <row r="45" spans="2:42" s="64" customFormat="1" ht="12.75">
      <c r="B45" s="65"/>
      <c r="C45" s="65"/>
      <c r="E45" s="66"/>
      <c r="F45" s="67"/>
      <c r="G45" s="67"/>
      <c r="H45" s="67"/>
      <c r="I45" s="67"/>
      <c r="J45" s="67"/>
      <c r="K45" s="67"/>
      <c r="L45" s="66"/>
      <c r="M45" s="67"/>
      <c r="N45" s="67"/>
      <c r="O45" s="66"/>
      <c r="P45" s="67"/>
      <c r="Q45" s="66"/>
      <c r="R45" s="67"/>
      <c r="S45" s="67"/>
      <c r="T45" s="67"/>
      <c r="U45" s="67"/>
      <c r="V45" s="67"/>
      <c r="W45" s="67"/>
      <c r="X45" s="66"/>
      <c r="Y45" s="67"/>
      <c r="Z45" s="67"/>
      <c r="AA45" s="66"/>
      <c r="AB45" s="67"/>
      <c r="AC45" s="66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66"/>
    </row>
    <row r="46" spans="2:42" ht="12.75">
      <c r="B46" s="32"/>
      <c r="C46" s="32"/>
      <c r="E46" s="39"/>
      <c r="F46" s="28"/>
      <c r="G46" s="28"/>
      <c r="H46" s="28"/>
      <c r="I46" s="28"/>
      <c r="J46" s="28"/>
      <c r="K46" s="28"/>
      <c r="L46" s="39"/>
      <c r="M46" s="28"/>
      <c r="N46" s="28"/>
      <c r="O46" s="39"/>
      <c r="P46" s="28"/>
      <c r="Q46" s="39"/>
      <c r="R46" s="28"/>
      <c r="S46" s="28"/>
      <c r="T46" s="28"/>
      <c r="U46" s="28"/>
      <c r="V46" s="28"/>
      <c r="W46" s="28"/>
      <c r="X46" s="39"/>
      <c r="Y46" s="28"/>
      <c r="Z46" s="28"/>
      <c r="AA46" s="39"/>
      <c r="AB46" s="28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</row>
    <row r="47" spans="1:43" ht="13.5" customHeight="1">
      <c r="A47" s="17"/>
      <c r="B47" s="17" t="s">
        <v>28</v>
      </c>
      <c r="C47" s="30"/>
      <c r="D47" s="18"/>
      <c r="E47" s="48"/>
      <c r="F47" s="9"/>
      <c r="G47" s="9"/>
      <c r="H47" s="9"/>
      <c r="I47" s="9"/>
      <c r="J47" s="9"/>
      <c r="K47" s="9"/>
      <c r="L47" s="36"/>
      <c r="M47" s="9"/>
      <c r="N47" s="9"/>
      <c r="O47" s="36"/>
      <c r="P47" s="9"/>
      <c r="Q47" s="49"/>
      <c r="R47" s="9"/>
      <c r="S47" s="9"/>
      <c r="T47" s="9"/>
      <c r="U47" s="9"/>
      <c r="V47" s="9"/>
      <c r="W47" s="9"/>
      <c r="X47" s="36"/>
      <c r="Y47" s="9"/>
      <c r="Z47" s="9"/>
      <c r="AA47" s="36"/>
      <c r="AB47" s="9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48"/>
      <c r="AQ47" s="6"/>
    </row>
    <row r="48" spans="1:43" ht="12" customHeight="1">
      <c r="A48" s="5"/>
      <c r="B48" s="13"/>
      <c r="C48" s="8"/>
      <c r="D48" s="7"/>
      <c r="E48" s="45" t="s">
        <v>17</v>
      </c>
      <c r="F48" s="24" t="s">
        <v>15</v>
      </c>
      <c r="G48" s="26"/>
      <c r="H48" s="26"/>
      <c r="I48" s="26"/>
      <c r="J48" s="26"/>
      <c r="K48" s="26"/>
      <c r="L48" s="41"/>
      <c r="M48" s="10"/>
      <c r="N48" s="10"/>
      <c r="O48" s="41"/>
      <c r="P48" s="10"/>
      <c r="Q48" s="52" t="s">
        <v>17</v>
      </c>
      <c r="R48" s="24" t="s">
        <v>27</v>
      </c>
      <c r="S48" s="26"/>
      <c r="T48" s="26"/>
      <c r="U48" s="26"/>
      <c r="V48" s="26"/>
      <c r="W48" s="26"/>
      <c r="X48" s="41"/>
      <c r="Y48" s="10"/>
      <c r="Z48" s="10"/>
      <c r="AA48" s="41"/>
      <c r="AB48" s="10"/>
      <c r="AC48" s="52" t="s">
        <v>17</v>
      </c>
      <c r="AD48" s="24" t="s">
        <v>56</v>
      </c>
      <c r="AE48" s="26"/>
      <c r="AF48" s="26"/>
      <c r="AG48" s="26"/>
      <c r="AH48" s="26"/>
      <c r="AI48" s="26"/>
      <c r="AJ48" s="41"/>
      <c r="AK48" s="10"/>
      <c r="AL48" s="10"/>
      <c r="AM48" s="41"/>
      <c r="AN48" s="10"/>
      <c r="AO48" s="52" t="s">
        <v>17</v>
      </c>
      <c r="AP48" s="158" t="s">
        <v>17</v>
      </c>
      <c r="AQ48" s="8"/>
    </row>
    <row r="49" spans="1:43" ht="12" customHeight="1">
      <c r="A49" s="22" t="s">
        <v>24</v>
      </c>
      <c r="B49" s="34" t="s">
        <v>33</v>
      </c>
      <c r="C49" s="31" t="s">
        <v>4</v>
      </c>
      <c r="D49" s="23" t="s">
        <v>18</v>
      </c>
      <c r="E49" s="46"/>
      <c r="F49" s="21" t="s">
        <v>64</v>
      </c>
      <c r="G49" s="21" t="s">
        <v>65</v>
      </c>
      <c r="H49" s="21" t="s">
        <v>8</v>
      </c>
      <c r="I49" s="21" t="s">
        <v>66</v>
      </c>
      <c r="J49" s="21" t="s">
        <v>67</v>
      </c>
      <c r="K49" s="21" t="s">
        <v>9</v>
      </c>
      <c r="L49" s="38" t="s">
        <v>10</v>
      </c>
      <c r="M49" s="21" t="s">
        <v>5</v>
      </c>
      <c r="N49" s="21" t="s">
        <v>6</v>
      </c>
      <c r="O49" s="38" t="s">
        <v>7</v>
      </c>
      <c r="P49" s="21" t="s">
        <v>11</v>
      </c>
      <c r="Q49" s="51" t="s">
        <v>15</v>
      </c>
      <c r="R49" s="21" t="s">
        <v>64</v>
      </c>
      <c r="S49" s="21" t="s">
        <v>65</v>
      </c>
      <c r="T49" s="21" t="s">
        <v>8</v>
      </c>
      <c r="U49" s="21" t="s">
        <v>66</v>
      </c>
      <c r="V49" s="21" t="s">
        <v>67</v>
      </c>
      <c r="W49" s="21" t="s">
        <v>9</v>
      </c>
      <c r="X49" s="38" t="s">
        <v>10</v>
      </c>
      <c r="Y49" s="21" t="s">
        <v>5</v>
      </c>
      <c r="Z49" s="21" t="s">
        <v>6</v>
      </c>
      <c r="AA49" s="38" t="s">
        <v>7</v>
      </c>
      <c r="AB49" s="21" t="s">
        <v>11</v>
      </c>
      <c r="AC49" s="51" t="s">
        <v>27</v>
      </c>
      <c r="AD49" s="21" t="s">
        <v>64</v>
      </c>
      <c r="AE49" s="21" t="s">
        <v>65</v>
      </c>
      <c r="AF49" s="21" t="s">
        <v>8</v>
      </c>
      <c r="AG49" s="21" t="s">
        <v>66</v>
      </c>
      <c r="AH49" s="21" t="s">
        <v>67</v>
      </c>
      <c r="AI49" s="21" t="s">
        <v>9</v>
      </c>
      <c r="AJ49" s="38" t="s">
        <v>10</v>
      </c>
      <c r="AK49" s="21" t="s">
        <v>5</v>
      </c>
      <c r="AL49" s="21" t="s">
        <v>6</v>
      </c>
      <c r="AM49" s="38" t="s">
        <v>7</v>
      </c>
      <c r="AN49" s="21" t="s">
        <v>11</v>
      </c>
      <c r="AO49" s="51" t="s">
        <v>56</v>
      </c>
      <c r="AP49" s="159"/>
      <c r="AQ49" s="8"/>
    </row>
    <row r="50" spans="1:43" ht="12" customHeight="1">
      <c r="A50" s="19">
        <v>1</v>
      </c>
      <c r="B50" s="35" t="s">
        <v>50</v>
      </c>
      <c r="C50" s="163" t="s">
        <v>106</v>
      </c>
      <c r="D50" s="164" t="s">
        <v>108</v>
      </c>
      <c r="E50" s="45">
        <f>AP50</f>
        <v>27.725</v>
      </c>
      <c r="F50" s="165">
        <v>1.3</v>
      </c>
      <c r="G50" s="165">
        <v>0.9</v>
      </c>
      <c r="H50" s="166">
        <f>AVERAGE(F50:G50)</f>
        <v>1.1</v>
      </c>
      <c r="I50" s="165">
        <v>3</v>
      </c>
      <c r="J50" s="165">
        <v>3</v>
      </c>
      <c r="K50" s="166">
        <f>AVERAGE(I50:J50)</f>
        <v>3</v>
      </c>
      <c r="L50" s="166">
        <f>(H50+K50)/2</f>
        <v>2.05</v>
      </c>
      <c r="M50" s="165">
        <v>3.4</v>
      </c>
      <c r="N50" s="165">
        <v>3.3</v>
      </c>
      <c r="O50" s="166">
        <f>10-AVERAGE(M50:N50)</f>
        <v>6.65</v>
      </c>
      <c r="P50" s="165"/>
      <c r="Q50" s="167">
        <f>SUM(L50+O50)-P50</f>
        <v>8.7</v>
      </c>
      <c r="R50" s="165">
        <v>1.9</v>
      </c>
      <c r="S50" s="165">
        <v>1.5</v>
      </c>
      <c r="T50" s="166">
        <f>AVERAGE(R50:S50)</f>
        <v>1.7</v>
      </c>
      <c r="U50" s="165">
        <v>3.7</v>
      </c>
      <c r="V50" s="165">
        <v>3.4</v>
      </c>
      <c r="W50" s="166">
        <f>AVERAGE(U50:V50)</f>
        <v>3.55</v>
      </c>
      <c r="X50" s="166">
        <f>(T50+W50)/2</f>
        <v>2.625</v>
      </c>
      <c r="Y50" s="165">
        <v>3.5</v>
      </c>
      <c r="Z50" s="165">
        <v>3</v>
      </c>
      <c r="AA50" s="166">
        <f>10-AVERAGE(Y50:Z50)</f>
        <v>6.75</v>
      </c>
      <c r="AB50" s="165"/>
      <c r="AC50" s="167">
        <f>SUM(X50+AA50)-AB50</f>
        <v>9.375</v>
      </c>
      <c r="AD50" s="165">
        <v>1.8</v>
      </c>
      <c r="AE50" s="165">
        <v>1.8</v>
      </c>
      <c r="AF50" s="166">
        <f>AVERAGE(AD50:AE50)</f>
        <v>1.8</v>
      </c>
      <c r="AG50" s="165">
        <v>4.2</v>
      </c>
      <c r="AH50" s="165">
        <v>4.2</v>
      </c>
      <c r="AI50" s="166">
        <f>AVERAGE(AG50:AH50)</f>
        <v>4.2</v>
      </c>
      <c r="AJ50" s="166">
        <f>(AF50+AI50)/2</f>
        <v>3</v>
      </c>
      <c r="AK50" s="165">
        <v>3.4</v>
      </c>
      <c r="AL50" s="165">
        <v>3.3</v>
      </c>
      <c r="AM50" s="166">
        <f>10-AVERAGE(AK50:AL50)</f>
        <v>6.65</v>
      </c>
      <c r="AN50" s="165"/>
      <c r="AO50" s="167">
        <f>SUM(AJ50+AM50)-AN50</f>
        <v>9.65</v>
      </c>
      <c r="AP50" s="45">
        <f>SUM(Q50+AC50+AO50)</f>
        <v>27.725</v>
      </c>
      <c r="AQ50" s="8"/>
    </row>
    <row r="51" spans="1:43" ht="12" customHeight="1">
      <c r="A51" s="19">
        <v>2</v>
      </c>
      <c r="B51" s="35" t="s">
        <v>25</v>
      </c>
      <c r="C51" s="163" t="s">
        <v>22</v>
      </c>
      <c r="D51" s="164" t="s">
        <v>19</v>
      </c>
      <c r="E51" s="45">
        <f>AP51</f>
        <v>32.975</v>
      </c>
      <c r="F51" s="165">
        <v>4.3</v>
      </c>
      <c r="G51" s="165">
        <v>4.6</v>
      </c>
      <c r="H51" s="166">
        <f>AVERAGE(F51:G51)</f>
        <v>4.449999999999999</v>
      </c>
      <c r="I51" s="165">
        <v>4.7</v>
      </c>
      <c r="J51" s="165">
        <v>4.7</v>
      </c>
      <c r="K51" s="166">
        <f>AVERAGE(I51:J51)</f>
        <v>4.7</v>
      </c>
      <c r="L51" s="166">
        <f>(H51+K51)/2</f>
        <v>4.574999999999999</v>
      </c>
      <c r="M51" s="165">
        <v>3.2</v>
      </c>
      <c r="N51" s="165">
        <v>3</v>
      </c>
      <c r="O51" s="166">
        <f>10-AVERAGE(M51:N51)</f>
        <v>6.9</v>
      </c>
      <c r="P51" s="165"/>
      <c r="Q51" s="167">
        <f>SUM(L51+O51)-P51</f>
        <v>11.475</v>
      </c>
      <c r="R51" s="165">
        <v>4.7</v>
      </c>
      <c r="S51" s="165">
        <v>4.7</v>
      </c>
      <c r="T51" s="166">
        <f>AVERAGE(R51:S51)</f>
        <v>4.7</v>
      </c>
      <c r="U51" s="165">
        <v>3.8</v>
      </c>
      <c r="V51" s="165">
        <v>4.2</v>
      </c>
      <c r="W51" s="166">
        <f>AVERAGE(U51:V51)</f>
        <v>4</v>
      </c>
      <c r="X51" s="166">
        <f>(T51+W51)/2</f>
        <v>4.35</v>
      </c>
      <c r="Y51" s="165">
        <v>2.8</v>
      </c>
      <c r="Z51" s="165">
        <v>3.1</v>
      </c>
      <c r="AA51" s="166">
        <f>10-AVERAGE(Y51:Z51)</f>
        <v>7.05</v>
      </c>
      <c r="AB51" s="165"/>
      <c r="AC51" s="167">
        <f>SUM(X51+AA51)-AB51</f>
        <v>11.399999999999999</v>
      </c>
      <c r="AD51" s="165">
        <v>4.1</v>
      </c>
      <c r="AE51" s="165">
        <v>4.1</v>
      </c>
      <c r="AF51" s="166">
        <f>AVERAGE(AD51:AE51)</f>
        <v>4.1</v>
      </c>
      <c r="AG51" s="165">
        <v>2.9</v>
      </c>
      <c r="AH51" s="165">
        <v>3.1</v>
      </c>
      <c r="AI51" s="166">
        <f>AVERAGE(AG51:AH51)</f>
        <v>3</v>
      </c>
      <c r="AJ51" s="166">
        <f>(AF51+AI51)/2</f>
        <v>3.55</v>
      </c>
      <c r="AK51" s="165">
        <v>3.5</v>
      </c>
      <c r="AL51" s="165">
        <v>3.4</v>
      </c>
      <c r="AM51" s="166">
        <f>10-AVERAGE(AK51:AL51)</f>
        <v>6.55</v>
      </c>
      <c r="AN51" s="165"/>
      <c r="AO51" s="167">
        <f>SUM(AJ51+AM51)-AN51</f>
        <v>10.1</v>
      </c>
      <c r="AP51" s="45">
        <f>SUM(Q51+AC51+AO51)</f>
        <v>32.975</v>
      </c>
      <c r="AQ51" s="8"/>
    </row>
    <row r="52" spans="1:43" ht="12" customHeight="1">
      <c r="A52" s="20">
        <v>3</v>
      </c>
      <c r="B52" s="27" t="s">
        <v>26</v>
      </c>
      <c r="C52" s="163" t="s">
        <v>48</v>
      </c>
      <c r="D52" s="164" t="s">
        <v>19</v>
      </c>
      <c r="E52" s="45">
        <f>AP52</f>
        <v>28.925</v>
      </c>
      <c r="F52" s="165">
        <v>2.9</v>
      </c>
      <c r="G52" s="165">
        <v>2.6</v>
      </c>
      <c r="H52" s="166">
        <f>AVERAGE(F52:G52)</f>
        <v>2.75</v>
      </c>
      <c r="I52" s="165">
        <v>3.7</v>
      </c>
      <c r="J52" s="165">
        <v>4.1</v>
      </c>
      <c r="K52" s="166">
        <f>AVERAGE(I52:J52)</f>
        <v>3.9</v>
      </c>
      <c r="L52" s="166">
        <f>(H52+K52)/2</f>
        <v>3.325</v>
      </c>
      <c r="M52" s="165">
        <v>3.7</v>
      </c>
      <c r="N52" s="165">
        <v>3.7</v>
      </c>
      <c r="O52" s="166">
        <f>10-AVERAGE(M52:N52)</f>
        <v>6.3</v>
      </c>
      <c r="P52" s="165"/>
      <c r="Q52" s="167">
        <f>SUM(L52+O52)-P52</f>
        <v>9.625</v>
      </c>
      <c r="R52" s="165">
        <v>3.5</v>
      </c>
      <c r="S52" s="165">
        <v>3.3</v>
      </c>
      <c r="T52" s="166">
        <f>AVERAGE(R52:S52)</f>
        <v>3.4</v>
      </c>
      <c r="U52" s="165">
        <v>3.6</v>
      </c>
      <c r="V52" s="165">
        <v>3.6</v>
      </c>
      <c r="W52" s="166">
        <f>AVERAGE(U52:V52)</f>
        <v>3.6</v>
      </c>
      <c r="X52" s="166">
        <f>(T52+W52)/2</f>
        <v>3.5</v>
      </c>
      <c r="Y52" s="165">
        <v>3.4</v>
      </c>
      <c r="Z52" s="165">
        <v>3.6</v>
      </c>
      <c r="AA52" s="166">
        <f>10-AVERAGE(Y52:Z52)</f>
        <v>6.5</v>
      </c>
      <c r="AB52" s="165"/>
      <c r="AC52" s="167">
        <f>SUM(X52+AA52)-AB52</f>
        <v>10</v>
      </c>
      <c r="AD52" s="165">
        <v>3.2</v>
      </c>
      <c r="AE52" s="165">
        <v>2.7</v>
      </c>
      <c r="AF52" s="166">
        <f>AVERAGE(AD52:AE52)</f>
        <v>2.95</v>
      </c>
      <c r="AG52" s="165">
        <v>2.9</v>
      </c>
      <c r="AH52" s="165">
        <v>3.2</v>
      </c>
      <c r="AI52" s="166">
        <f>AVERAGE(AG52:AH52)</f>
        <v>3.05</v>
      </c>
      <c r="AJ52" s="166">
        <f>(AF52+AI52)/2</f>
        <v>3</v>
      </c>
      <c r="AK52" s="165">
        <v>3.8</v>
      </c>
      <c r="AL52" s="165">
        <v>3.6</v>
      </c>
      <c r="AM52" s="166">
        <f>10-AVERAGE(AK52:AL52)</f>
        <v>6.3</v>
      </c>
      <c r="AN52" s="165"/>
      <c r="AO52" s="167">
        <f>SUM(AJ52+AM52)-AN52</f>
        <v>9.3</v>
      </c>
      <c r="AP52" s="45">
        <f>SUM(Q52+AC52+AO52)</f>
        <v>28.925</v>
      </c>
      <c r="AQ52" s="8"/>
    </row>
    <row r="53" spans="1:43" ht="12" customHeight="1">
      <c r="A53" s="20">
        <v>4</v>
      </c>
      <c r="B53" s="27" t="s">
        <v>80</v>
      </c>
      <c r="C53" s="163" t="s">
        <v>107</v>
      </c>
      <c r="D53" s="164" t="s">
        <v>101</v>
      </c>
      <c r="E53" s="45" t="e">
        <f>AP53</f>
        <v>#DIV/0!</v>
      </c>
      <c r="F53" s="165"/>
      <c r="G53" s="165"/>
      <c r="H53" s="166" t="e">
        <f>AVERAGE(F53:G53)</f>
        <v>#DIV/0!</v>
      </c>
      <c r="I53" s="165"/>
      <c r="J53" s="165"/>
      <c r="K53" s="166" t="e">
        <f>AVERAGE(I53:J53)</f>
        <v>#DIV/0!</v>
      </c>
      <c r="L53" s="166" t="e">
        <f>(H53+K53)/2</f>
        <v>#DIV/0!</v>
      </c>
      <c r="M53" s="165"/>
      <c r="N53" s="165"/>
      <c r="O53" s="166" t="e">
        <f>10-AVERAGE(M53:N53)</f>
        <v>#DIV/0!</v>
      </c>
      <c r="P53" s="165"/>
      <c r="Q53" s="167" t="e">
        <f>SUM(L53+O53)-P53</f>
        <v>#DIV/0!</v>
      </c>
      <c r="R53" s="165"/>
      <c r="S53" s="165"/>
      <c r="T53" s="166" t="e">
        <f>AVERAGE(R53:S53)</f>
        <v>#DIV/0!</v>
      </c>
      <c r="U53" s="165"/>
      <c r="V53" s="165"/>
      <c r="W53" s="166" t="e">
        <f>AVERAGE(U53:V53)</f>
        <v>#DIV/0!</v>
      </c>
      <c r="X53" s="166" t="e">
        <f>(T53+W53)/2</f>
        <v>#DIV/0!</v>
      </c>
      <c r="Y53" s="165"/>
      <c r="Z53" s="165"/>
      <c r="AA53" s="166" t="e">
        <f>10-AVERAGE(Y53:Z53)</f>
        <v>#DIV/0!</v>
      </c>
      <c r="AB53" s="165"/>
      <c r="AC53" s="167" t="e">
        <f>SUM(X53+AA53)-AB53</f>
        <v>#DIV/0!</v>
      </c>
      <c r="AD53" s="165"/>
      <c r="AE53" s="165"/>
      <c r="AF53" s="166" t="e">
        <f>AVERAGE(AD53:AE53)</f>
        <v>#DIV/0!</v>
      </c>
      <c r="AG53" s="165"/>
      <c r="AH53" s="165"/>
      <c r="AI53" s="166" t="e">
        <f>AVERAGE(AG53:AH53)</f>
        <v>#DIV/0!</v>
      </c>
      <c r="AJ53" s="166" t="e">
        <f>(AF53+AI53)/2</f>
        <v>#DIV/0!</v>
      </c>
      <c r="AK53" s="165"/>
      <c r="AL53" s="165"/>
      <c r="AM53" s="166" t="e">
        <f>10-AVERAGE(AK53:AL53)</f>
        <v>#DIV/0!</v>
      </c>
      <c r="AN53" s="165"/>
      <c r="AO53" s="167" t="e">
        <f>SUM(AJ53+AM53)-AN53</f>
        <v>#DIV/0!</v>
      </c>
      <c r="AP53" s="45" t="e">
        <f>SUM(Q53+AC53+AO53)</f>
        <v>#DIV/0!</v>
      </c>
      <c r="AQ53" s="8"/>
    </row>
    <row r="54" spans="1:43" s="7" customFormat="1" ht="12" customHeight="1">
      <c r="A54" s="12"/>
      <c r="B54" s="25"/>
      <c r="C54" s="29"/>
      <c r="D54" s="15"/>
      <c r="E54" s="43"/>
      <c r="F54" s="11"/>
      <c r="G54" s="11"/>
      <c r="H54" s="11"/>
      <c r="I54" s="11"/>
      <c r="J54" s="11"/>
      <c r="K54" s="11"/>
      <c r="L54" s="37"/>
      <c r="M54" s="11"/>
      <c r="N54" s="11"/>
      <c r="O54" s="37"/>
      <c r="P54" s="11"/>
      <c r="Q54" s="43"/>
      <c r="R54" s="11"/>
      <c r="S54" s="11"/>
      <c r="T54" s="11"/>
      <c r="U54" s="11"/>
      <c r="V54" s="11"/>
      <c r="W54" s="11"/>
      <c r="X54" s="37"/>
      <c r="Y54" s="11"/>
      <c r="Z54" s="11"/>
      <c r="AA54" s="37"/>
      <c r="AB54" s="11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8"/>
    </row>
    <row r="55" spans="1:43" s="7" customFormat="1" ht="12" customHeight="1">
      <c r="A55" s="12"/>
      <c r="B55" s="25"/>
      <c r="C55" s="29"/>
      <c r="D55" s="15"/>
      <c r="E55" s="43"/>
      <c r="F55" s="11"/>
      <c r="G55" s="11"/>
      <c r="H55" s="11"/>
      <c r="I55" s="11"/>
      <c r="J55" s="11"/>
      <c r="K55" s="11"/>
      <c r="L55" s="37"/>
      <c r="M55" s="11"/>
      <c r="N55" s="11"/>
      <c r="O55" s="37"/>
      <c r="P55" s="11"/>
      <c r="Q55" s="43"/>
      <c r="R55" s="11"/>
      <c r="S55" s="11"/>
      <c r="T55" s="11"/>
      <c r="U55" s="11"/>
      <c r="V55" s="11"/>
      <c r="W55" s="11"/>
      <c r="X55" s="37"/>
      <c r="Y55" s="11"/>
      <c r="Z55" s="11"/>
      <c r="AA55" s="37"/>
      <c r="AB55" s="11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8"/>
    </row>
    <row r="56" spans="1:43" ht="13.5" customHeight="1">
      <c r="A56" s="17"/>
      <c r="B56" s="17" t="s">
        <v>57</v>
      </c>
      <c r="C56" s="30"/>
      <c r="D56" s="18"/>
      <c r="E56" s="48"/>
      <c r="F56" s="9"/>
      <c r="G56" s="9"/>
      <c r="H56" s="9"/>
      <c r="I56" s="9"/>
      <c r="J56" s="9"/>
      <c r="K56" s="9"/>
      <c r="L56" s="36"/>
      <c r="M56" s="9"/>
      <c r="N56" s="9"/>
      <c r="O56" s="36"/>
      <c r="P56" s="9"/>
      <c r="Q56" s="49"/>
      <c r="R56" s="9"/>
      <c r="S56" s="9"/>
      <c r="T56" s="9"/>
      <c r="U56" s="9"/>
      <c r="V56" s="9"/>
      <c r="W56" s="9"/>
      <c r="X56" s="36"/>
      <c r="Y56" s="9"/>
      <c r="Z56" s="9"/>
      <c r="AA56" s="36"/>
      <c r="AB56" s="9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48"/>
      <c r="AQ56" s="6"/>
    </row>
    <row r="57" spans="1:43" ht="12" customHeight="1">
      <c r="A57" s="5"/>
      <c r="B57" s="13"/>
      <c r="C57" s="8"/>
      <c r="D57" s="7"/>
      <c r="E57" s="45" t="s">
        <v>17</v>
      </c>
      <c r="F57" s="24" t="s">
        <v>27</v>
      </c>
      <c r="G57" s="26"/>
      <c r="H57" s="26"/>
      <c r="I57" s="26"/>
      <c r="J57" s="26"/>
      <c r="K57" s="26"/>
      <c r="L57" s="41"/>
      <c r="M57" s="10"/>
      <c r="N57" s="10"/>
      <c r="O57" s="41"/>
      <c r="P57" s="10"/>
      <c r="Q57" s="52" t="s">
        <v>17</v>
      </c>
      <c r="R57" s="24" t="s">
        <v>56</v>
      </c>
      <c r="S57" s="26"/>
      <c r="T57" s="26"/>
      <c r="U57" s="26"/>
      <c r="V57" s="26"/>
      <c r="W57" s="26"/>
      <c r="X57" s="41"/>
      <c r="Y57" s="10"/>
      <c r="Z57" s="10"/>
      <c r="AA57" s="41"/>
      <c r="AB57" s="10"/>
      <c r="AC57" s="52" t="s">
        <v>17</v>
      </c>
      <c r="AD57" s="24" t="s">
        <v>58</v>
      </c>
      <c r="AE57" s="26"/>
      <c r="AF57" s="26"/>
      <c r="AG57" s="26"/>
      <c r="AH57" s="26"/>
      <c r="AI57" s="26"/>
      <c r="AJ57" s="41"/>
      <c r="AK57" s="10"/>
      <c r="AL57" s="10"/>
      <c r="AM57" s="41"/>
      <c r="AN57" s="10"/>
      <c r="AO57" s="52" t="s">
        <v>17</v>
      </c>
      <c r="AP57" s="158" t="s">
        <v>17</v>
      </c>
      <c r="AQ57" s="8"/>
    </row>
    <row r="58" spans="1:43" ht="12" customHeight="1">
      <c r="A58" s="22" t="s">
        <v>24</v>
      </c>
      <c r="B58" s="34" t="s">
        <v>33</v>
      </c>
      <c r="C58" s="31" t="s">
        <v>4</v>
      </c>
      <c r="D58" s="23" t="s">
        <v>18</v>
      </c>
      <c r="E58" s="46"/>
      <c r="F58" s="21" t="s">
        <v>64</v>
      </c>
      <c r="G58" s="21" t="s">
        <v>65</v>
      </c>
      <c r="H58" s="21" t="s">
        <v>8</v>
      </c>
      <c r="I58" s="21" t="s">
        <v>66</v>
      </c>
      <c r="J58" s="21" t="s">
        <v>67</v>
      </c>
      <c r="K58" s="21" t="s">
        <v>9</v>
      </c>
      <c r="L58" s="38" t="s">
        <v>10</v>
      </c>
      <c r="M58" s="21" t="s">
        <v>5</v>
      </c>
      <c r="N58" s="21" t="s">
        <v>6</v>
      </c>
      <c r="O58" s="38" t="s">
        <v>7</v>
      </c>
      <c r="P58" s="21" t="s">
        <v>11</v>
      </c>
      <c r="Q58" s="51" t="s">
        <v>27</v>
      </c>
      <c r="R58" s="21" t="s">
        <v>64</v>
      </c>
      <c r="S58" s="21" t="s">
        <v>65</v>
      </c>
      <c r="T58" s="21" t="s">
        <v>8</v>
      </c>
      <c r="U58" s="21" t="s">
        <v>66</v>
      </c>
      <c r="V58" s="21" t="s">
        <v>67</v>
      </c>
      <c r="W58" s="21" t="s">
        <v>9</v>
      </c>
      <c r="X58" s="38" t="s">
        <v>10</v>
      </c>
      <c r="Y58" s="21" t="s">
        <v>5</v>
      </c>
      <c r="Z58" s="21" t="s">
        <v>6</v>
      </c>
      <c r="AA58" s="38" t="s">
        <v>7</v>
      </c>
      <c r="AB58" s="21" t="s">
        <v>11</v>
      </c>
      <c r="AC58" s="51" t="s">
        <v>56</v>
      </c>
      <c r="AD58" s="21" t="s">
        <v>64</v>
      </c>
      <c r="AE58" s="21" t="s">
        <v>65</v>
      </c>
      <c r="AF58" s="21" t="s">
        <v>8</v>
      </c>
      <c r="AG58" s="21" t="s">
        <v>66</v>
      </c>
      <c r="AH58" s="21" t="s">
        <v>67</v>
      </c>
      <c r="AI58" s="21" t="s">
        <v>9</v>
      </c>
      <c r="AJ58" s="38" t="s">
        <v>10</v>
      </c>
      <c r="AK58" s="21" t="s">
        <v>5</v>
      </c>
      <c r="AL58" s="21" t="s">
        <v>6</v>
      </c>
      <c r="AM58" s="38" t="s">
        <v>7</v>
      </c>
      <c r="AN58" s="21" t="s">
        <v>11</v>
      </c>
      <c r="AO58" s="51" t="s">
        <v>58</v>
      </c>
      <c r="AP58" s="159"/>
      <c r="AQ58" s="8"/>
    </row>
    <row r="59" spans="1:43" ht="12" customHeight="1">
      <c r="A59" s="161">
        <v>1</v>
      </c>
      <c r="B59" s="162" t="s">
        <v>68</v>
      </c>
      <c r="C59" s="163" t="s">
        <v>109</v>
      </c>
      <c r="D59" s="164" t="s">
        <v>108</v>
      </c>
      <c r="E59" s="45">
        <f aca="true" t="shared" si="22" ref="E59:E67">AP59</f>
        <v>26.125</v>
      </c>
      <c r="F59" s="165">
        <v>1.3</v>
      </c>
      <c r="G59" s="165">
        <v>1.4</v>
      </c>
      <c r="H59" s="166">
        <f aca="true" t="shared" si="23" ref="H59:H67">AVERAGE(F59:G59)</f>
        <v>1.35</v>
      </c>
      <c r="I59" s="165">
        <v>3.1</v>
      </c>
      <c r="J59" s="165">
        <v>3.3</v>
      </c>
      <c r="K59" s="166">
        <f aca="true" t="shared" si="24" ref="K59:K67">AVERAGE(I59:J59)</f>
        <v>3.2</v>
      </c>
      <c r="L59" s="166">
        <f aca="true" t="shared" si="25" ref="L59:L67">(H59+K59)/2</f>
        <v>2.2750000000000004</v>
      </c>
      <c r="M59" s="165">
        <v>4.9</v>
      </c>
      <c r="N59" s="165">
        <v>4.5</v>
      </c>
      <c r="O59" s="166">
        <f aca="true" t="shared" si="26" ref="O59:O67">10-AVERAGE(M59:N59)</f>
        <v>5.3</v>
      </c>
      <c r="P59" s="165"/>
      <c r="Q59" s="167">
        <f aca="true" t="shared" si="27" ref="Q59:Q67">SUM(L59+O59)-P59</f>
        <v>7.575</v>
      </c>
      <c r="R59" s="165">
        <v>2</v>
      </c>
      <c r="S59" s="165">
        <v>2</v>
      </c>
      <c r="T59" s="166">
        <f aca="true" t="shared" si="28" ref="T59:T67">AVERAGE(R59:S59)</f>
        <v>2</v>
      </c>
      <c r="U59" s="165">
        <v>3.8</v>
      </c>
      <c r="V59" s="165">
        <v>3.4</v>
      </c>
      <c r="W59" s="166">
        <f aca="true" t="shared" si="29" ref="W59:W67">AVERAGE(U59:V59)</f>
        <v>3.5999999999999996</v>
      </c>
      <c r="X59" s="166">
        <f aca="true" t="shared" si="30" ref="X59:X67">(T59+W59)/2</f>
        <v>2.8</v>
      </c>
      <c r="Y59" s="165">
        <v>3</v>
      </c>
      <c r="Z59" s="165">
        <v>3.4</v>
      </c>
      <c r="AA59" s="166">
        <f aca="true" t="shared" si="31" ref="AA59:AA67">10-AVERAGE(Y59:Z59)</f>
        <v>6.8</v>
      </c>
      <c r="AB59" s="165"/>
      <c r="AC59" s="167">
        <f aca="true" t="shared" si="32" ref="AC59:AC67">SUM(X59+AA59)-AB59</f>
        <v>9.6</v>
      </c>
      <c r="AD59" s="165">
        <v>2.5</v>
      </c>
      <c r="AE59" s="165">
        <v>2.5</v>
      </c>
      <c r="AF59" s="166">
        <f aca="true" t="shared" si="33" ref="AF59:AF67">AVERAGE(AD59:AE59)</f>
        <v>2.5</v>
      </c>
      <c r="AG59" s="165">
        <v>3.2</v>
      </c>
      <c r="AH59" s="165">
        <v>3.4</v>
      </c>
      <c r="AI59" s="166">
        <f aca="true" t="shared" si="34" ref="AI59:AI67">AVERAGE(AG59:AH59)</f>
        <v>3.3</v>
      </c>
      <c r="AJ59" s="166">
        <f aca="true" t="shared" si="35" ref="AJ59:AJ67">(AF59+AI59)/2</f>
        <v>2.9</v>
      </c>
      <c r="AK59" s="165">
        <v>4</v>
      </c>
      <c r="AL59" s="165">
        <v>3.9</v>
      </c>
      <c r="AM59" s="166">
        <f aca="true" t="shared" si="36" ref="AM59:AM67">10-AVERAGE(AK59:AL59)</f>
        <v>6.05</v>
      </c>
      <c r="AN59" s="165"/>
      <c r="AO59" s="167">
        <f aca="true" t="shared" si="37" ref="AO59:AO67">SUM(AJ59+AM59)-AN59</f>
        <v>8.95</v>
      </c>
      <c r="AP59" s="45">
        <f aca="true" t="shared" si="38" ref="AP59:AP67">SUM(Q59+AC59+AO59)</f>
        <v>26.125</v>
      </c>
      <c r="AQ59" s="8"/>
    </row>
    <row r="60" spans="1:43" ht="12" customHeight="1">
      <c r="A60" s="161">
        <v>2</v>
      </c>
      <c r="B60" s="162" t="s">
        <v>80</v>
      </c>
      <c r="C60" s="163" t="s">
        <v>110</v>
      </c>
      <c r="D60" s="164" t="s">
        <v>108</v>
      </c>
      <c r="E60" s="45">
        <f t="shared" si="22"/>
        <v>26.549999999999997</v>
      </c>
      <c r="F60" s="165">
        <v>1.9</v>
      </c>
      <c r="G60" s="165">
        <v>1.6</v>
      </c>
      <c r="H60" s="166">
        <f t="shared" si="23"/>
        <v>1.75</v>
      </c>
      <c r="I60" s="165">
        <v>3.8</v>
      </c>
      <c r="J60" s="165">
        <v>3.4</v>
      </c>
      <c r="K60" s="166">
        <f t="shared" si="24"/>
        <v>3.5999999999999996</v>
      </c>
      <c r="L60" s="166">
        <f t="shared" si="25"/>
        <v>2.675</v>
      </c>
      <c r="M60" s="165">
        <v>3</v>
      </c>
      <c r="N60" s="165">
        <v>3.3</v>
      </c>
      <c r="O60" s="166">
        <f t="shared" si="26"/>
        <v>6.85</v>
      </c>
      <c r="P60" s="165"/>
      <c r="Q60" s="167">
        <f t="shared" si="27"/>
        <v>9.524999999999999</v>
      </c>
      <c r="R60" s="165">
        <v>2.1</v>
      </c>
      <c r="S60" s="165">
        <v>2.5</v>
      </c>
      <c r="T60" s="166">
        <f t="shared" si="28"/>
        <v>2.3</v>
      </c>
      <c r="U60" s="165">
        <v>3.7</v>
      </c>
      <c r="V60" s="165">
        <v>3.8</v>
      </c>
      <c r="W60" s="166">
        <f t="shared" si="29"/>
        <v>3.75</v>
      </c>
      <c r="X60" s="166">
        <f t="shared" si="30"/>
        <v>3.025</v>
      </c>
      <c r="Y60" s="165">
        <v>3.4</v>
      </c>
      <c r="Z60" s="165">
        <v>3.4</v>
      </c>
      <c r="AA60" s="166">
        <f t="shared" si="31"/>
        <v>6.6</v>
      </c>
      <c r="AB60" s="165"/>
      <c r="AC60" s="167">
        <f t="shared" si="32"/>
        <v>9.625</v>
      </c>
      <c r="AD60" s="165">
        <v>1.4</v>
      </c>
      <c r="AE60" s="165">
        <v>1.8</v>
      </c>
      <c r="AF60" s="166">
        <f t="shared" si="33"/>
        <v>1.6</v>
      </c>
      <c r="AG60" s="165">
        <v>2.6</v>
      </c>
      <c r="AH60" s="165">
        <v>2.8</v>
      </c>
      <c r="AI60" s="166">
        <f t="shared" si="34"/>
        <v>2.7</v>
      </c>
      <c r="AJ60" s="166">
        <f t="shared" si="35"/>
        <v>2.1500000000000004</v>
      </c>
      <c r="AK60" s="165">
        <v>4.8</v>
      </c>
      <c r="AL60" s="165">
        <v>4.7</v>
      </c>
      <c r="AM60" s="166">
        <f t="shared" si="36"/>
        <v>5.25</v>
      </c>
      <c r="AN60" s="165"/>
      <c r="AO60" s="167">
        <f t="shared" si="37"/>
        <v>7.4</v>
      </c>
      <c r="AP60" s="45">
        <f t="shared" si="38"/>
        <v>26.549999999999997</v>
      </c>
      <c r="AQ60" s="8"/>
    </row>
    <row r="61" spans="1:43" ht="12" customHeight="1">
      <c r="A61" s="161">
        <v>3</v>
      </c>
      <c r="B61" s="162" t="s">
        <v>84</v>
      </c>
      <c r="C61" s="163" t="s">
        <v>111</v>
      </c>
      <c r="D61" s="164" t="s">
        <v>101</v>
      </c>
      <c r="E61" s="45">
        <f t="shared" si="22"/>
        <v>21.95</v>
      </c>
      <c r="F61" s="165">
        <v>1.6</v>
      </c>
      <c r="G61" s="165">
        <v>1.2</v>
      </c>
      <c r="H61" s="166">
        <f t="shared" si="23"/>
        <v>1.4</v>
      </c>
      <c r="I61" s="165">
        <v>3.1</v>
      </c>
      <c r="J61" s="165">
        <v>3.1</v>
      </c>
      <c r="K61" s="166">
        <f t="shared" si="24"/>
        <v>3.1</v>
      </c>
      <c r="L61" s="166">
        <f t="shared" si="25"/>
        <v>2.25</v>
      </c>
      <c r="M61" s="165">
        <v>4</v>
      </c>
      <c r="N61" s="165">
        <v>3.8</v>
      </c>
      <c r="O61" s="166">
        <f t="shared" si="26"/>
        <v>6.1</v>
      </c>
      <c r="P61" s="165"/>
      <c r="Q61" s="167">
        <f t="shared" si="27"/>
        <v>8.35</v>
      </c>
      <c r="R61" s="165">
        <v>1.1</v>
      </c>
      <c r="S61" s="165">
        <v>1.5</v>
      </c>
      <c r="T61" s="166">
        <f t="shared" si="28"/>
        <v>1.3</v>
      </c>
      <c r="U61" s="165">
        <v>3.1</v>
      </c>
      <c r="V61" s="165">
        <v>2.8</v>
      </c>
      <c r="W61" s="166">
        <f t="shared" si="29"/>
        <v>2.95</v>
      </c>
      <c r="X61" s="166">
        <f t="shared" si="30"/>
        <v>2.125</v>
      </c>
      <c r="Y61" s="165">
        <v>4.5</v>
      </c>
      <c r="Z61" s="165">
        <v>4.9</v>
      </c>
      <c r="AA61" s="166">
        <f t="shared" si="31"/>
        <v>5.3</v>
      </c>
      <c r="AB61" s="165"/>
      <c r="AC61" s="167">
        <f t="shared" si="32"/>
        <v>7.425</v>
      </c>
      <c r="AD61" s="165">
        <v>1.9</v>
      </c>
      <c r="AE61" s="165">
        <v>2.4</v>
      </c>
      <c r="AF61" s="166">
        <f t="shared" si="33"/>
        <v>2.15</v>
      </c>
      <c r="AG61" s="165">
        <v>1.2</v>
      </c>
      <c r="AH61" s="165">
        <v>1.2</v>
      </c>
      <c r="AI61" s="166">
        <f t="shared" si="34"/>
        <v>1.2</v>
      </c>
      <c r="AJ61" s="166">
        <f t="shared" si="35"/>
        <v>1.6749999999999998</v>
      </c>
      <c r="AK61" s="165">
        <v>5.5</v>
      </c>
      <c r="AL61" s="165">
        <v>5.5</v>
      </c>
      <c r="AM61" s="166">
        <f t="shared" si="36"/>
        <v>4.5</v>
      </c>
      <c r="AN61" s="165"/>
      <c r="AO61" s="167">
        <f t="shared" si="37"/>
        <v>6.175</v>
      </c>
      <c r="AP61" s="45">
        <f t="shared" si="38"/>
        <v>21.95</v>
      </c>
      <c r="AQ61" s="8"/>
    </row>
    <row r="62" spans="1:43" ht="12" customHeight="1">
      <c r="A62" s="161">
        <v>4</v>
      </c>
      <c r="B62" s="162" t="s">
        <v>82</v>
      </c>
      <c r="C62" s="163" t="s">
        <v>113</v>
      </c>
      <c r="D62" s="164" t="s">
        <v>101</v>
      </c>
      <c r="E62" s="45">
        <f t="shared" si="22"/>
        <v>24.15</v>
      </c>
      <c r="F62" s="165">
        <v>2.6</v>
      </c>
      <c r="G62" s="165">
        <v>2.1</v>
      </c>
      <c r="H62" s="166">
        <f t="shared" si="23"/>
        <v>2.35</v>
      </c>
      <c r="I62" s="165">
        <v>3.7</v>
      </c>
      <c r="J62" s="165">
        <v>3.9</v>
      </c>
      <c r="K62" s="166">
        <f t="shared" si="24"/>
        <v>3.8</v>
      </c>
      <c r="L62" s="166">
        <f t="shared" si="25"/>
        <v>3.075</v>
      </c>
      <c r="M62" s="165">
        <v>3.6</v>
      </c>
      <c r="N62" s="165">
        <v>3.5</v>
      </c>
      <c r="O62" s="166">
        <f t="shared" si="26"/>
        <v>6.45</v>
      </c>
      <c r="P62" s="165"/>
      <c r="Q62" s="167">
        <f t="shared" si="27"/>
        <v>9.525</v>
      </c>
      <c r="R62" s="165">
        <v>2.7</v>
      </c>
      <c r="S62" s="165">
        <v>2.9</v>
      </c>
      <c r="T62" s="166">
        <f t="shared" si="28"/>
        <v>2.8</v>
      </c>
      <c r="U62" s="165">
        <v>2.2</v>
      </c>
      <c r="V62" s="165">
        <v>2.4</v>
      </c>
      <c r="W62" s="166">
        <f t="shared" si="29"/>
        <v>2.3</v>
      </c>
      <c r="X62" s="166">
        <f t="shared" si="30"/>
        <v>2.55</v>
      </c>
      <c r="Y62" s="165">
        <v>4.8</v>
      </c>
      <c r="Z62" s="165">
        <v>4.8</v>
      </c>
      <c r="AA62" s="166">
        <f t="shared" si="31"/>
        <v>5.2</v>
      </c>
      <c r="AB62" s="165"/>
      <c r="AC62" s="167">
        <f t="shared" si="32"/>
        <v>7.75</v>
      </c>
      <c r="AD62" s="165">
        <v>3.1</v>
      </c>
      <c r="AE62" s="165">
        <v>3.2</v>
      </c>
      <c r="AF62" s="166">
        <f t="shared" si="33"/>
        <v>3.1500000000000004</v>
      </c>
      <c r="AG62" s="165">
        <v>1.6</v>
      </c>
      <c r="AH62" s="165">
        <v>1.6</v>
      </c>
      <c r="AI62" s="166">
        <f t="shared" si="34"/>
        <v>1.6</v>
      </c>
      <c r="AJ62" s="166">
        <f t="shared" si="35"/>
        <v>2.375</v>
      </c>
      <c r="AK62" s="165">
        <v>5.3</v>
      </c>
      <c r="AL62" s="165">
        <v>5.7</v>
      </c>
      <c r="AM62" s="166">
        <f t="shared" si="36"/>
        <v>4.5</v>
      </c>
      <c r="AN62" s="165"/>
      <c r="AO62" s="167">
        <f t="shared" si="37"/>
        <v>6.875</v>
      </c>
      <c r="AP62" s="45">
        <f t="shared" si="38"/>
        <v>24.15</v>
      </c>
      <c r="AQ62" s="8"/>
    </row>
    <row r="63" spans="1:43" ht="12" customHeight="1">
      <c r="A63" s="161">
        <v>5</v>
      </c>
      <c r="B63" s="162" t="s">
        <v>26</v>
      </c>
      <c r="C63" s="163" t="s">
        <v>2</v>
      </c>
      <c r="D63" s="164" t="s">
        <v>19</v>
      </c>
      <c r="E63" s="45">
        <f t="shared" si="22"/>
        <v>27.375</v>
      </c>
      <c r="F63" s="165">
        <v>2.7</v>
      </c>
      <c r="G63" s="165">
        <v>3.1</v>
      </c>
      <c r="H63" s="166">
        <f t="shared" si="23"/>
        <v>2.9000000000000004</v>
      </c>
      <c r="I63" s="165">
        <v>3.7</v>
      </c>
      <c r="J63" s="165">
        <v>3.2</v>
      </c>
      <c r="K63" s="166">
        <f t="shared" si="24"/>
        <v>3.45</v>
      </c>
      <c r="L63" s="166">
        <f t="shared" si="25"/>
        <v>3.1750000000000003</v>
      </c>
      <c r="M63" s="165">
        <v>3.7</v>
      </c>
      <c r="N63" s="165">
        <v>3.4</v>
      </c>
      <c r="O63" s="166">
        <f t="shared" si="26"/>
        <v>6.45</v>
      </c>
      <c r="P63" s="165"/>
      <c r="Q63" s="167">
        <f t="shared" si="27"/>
        <v>9.625</v>
      </c>
      <c r="R63" s="165">
        <v>2.4</v>
      </c>
      <c r="S63" s="165">
        <v>2.2</v>
      </c>
      <c r="T63" s="166">
        <f t="shared" si="28"/>
        <v>2.3</v>
      </c>
      <c r="U63" s="165">
        <v>2.6</v>
      </c>
      <c r="V63" s="165">
        <v>3.1</v>
      </c>
      <c r="W63" s="166">
        <f t="shared" si="29"/>
        <v>2.85</v>
      </c>
      <c r="X63" s="166">
        <f t="shared" si="30"/>
        <v>2.575</v>
      </c>
      <c r="Y63" s="165">
        <v>3.8</v>
      </c>
      <c r="Z63" s="165">
        <v>3.9</v>
      </c>
      <c r="AA63" s="166">
        <f t="shared" si="31"/>
        <v>6.15</v>
      </c>
      <c r="AB63" s="165"/>
      <c r="AC63" s="167">
        <f t="shared" si="32"/>
        <v>8.725000000000001</v>
      </c>
      <c r="AD63" s="165">
        <v>3.3</v>
      </c>
      <c r="AE63" s="165">
        <v>2.8</v>
      </c>
      <c r="AF63" s="166">
        <f t="shared" si="33"/>
        <v>3.05</v>
      </c>
      <c r="AG63" s="165">
        <v>3</v>
      </c>
      <c r="AH63" s="165">
        <v>3</v>
      </c>
      <c r="AI63" s="166">
        <f t="shared" si="34"/>
        <v>3</v>
      </c>
      <c r="AJ63" s="166">
        <f t="shared" si="35"/>
        <v>3.025</v>
      </c>
      <c r="AK63" s="165">
        <v>3.8</v>
      </c>
      <c r="AL63" s="165">
        <v>4.2</v>
      </c>
      <c r="AM63" s="166">
        <f t="shared" si="36"/>
        <v>6</v>
      </c>
      <c r="AN63" s="165"/>
      <c r="AO63" s="167">
        <f t="shared" si="37"/>
        <v>9.025</v>
      </c>
      <c r="AP63" s="45">
        <f t="shared" si="38"/>
        <v>27.375</v>
      </c>
      <c r="AQ63" s="8"/>
    </row>
    <row r="64" spans="1:43" ht="12" customHeight="1">
      <c r="A64" s="161">
        <v>6</v>
      </c>
      <c r="B64" s="162" t="s">
        <v>69</v>
      </c>
      <c r="C64" s="163" t="s">
        <v>114</v>
      </c>
      <c r="D64" s="164" t="s">
        <v>101</v>
      </c>
      <c r="E64" s="45">
        <f>AP64</f>
        <v>24.174999999999997</v>
      </c>
      <c r="F64" s="165">
        <v>1.1</v>
      </c>
      <c r="G64" s="165">
        <v>1.3</v>
      </c>
      <c r="H64" s="166">
        <f>AVERAGE(F64:G64)</f>
        <v>1.2000000000000002</v>
      </c>
      <c r="I64" s="165">
        <v>3.2</v>
      </c>
      <c r="J64" s="165">
        <v>3.1</v>
      </c>
      <c r="K64" s="166">
        <f t="shared" si="24"/>
        <v>3.1500000000000004</v>
      </c>
      <c r="L64" s="166">
        <f t="shared" si="25"/>
        <v>2.1750000000000003</v>
      </c>
      <c r="M64" s="165">
        <v>4.6</v>
      </c>
      <c r="N64" s="165">
        <v>4.2</v>
      </c>
      <c r="O64" s="166">
        <f>10-AVERAGE(M64:N64)</f>
        <v>5.6</v>
      </c>
      <c r="P64" s="165"/>
      <c r="Q64" s="167">
        <f>SUM(L64+O64)-P64</f>
        <v>7.775</v>
      </c>
      <c r="R64" s="165">
        <v>2</v>
      </c>
      <c r="S64" s="165">
        <v>2.1</v>
      </c>
      <c r="T64" s="166">
        <f>AVERAGE(R64:S64)</f>
        <v>2.05</v>
      </c>
      <c r="U64" s="165">
        <v>3.8</v>
      </c>
      <c r="V64" s="165">
        <v>3.9</v>
      </c>
      <c r="W64" s="166">
        <f>AVERAGE(U64:V64)</f>
        <v>3.8499999999999996</v>
      </c>
      <c r="X64" s="166">
        <f>(T64+W64)/2</f>
        <v>2.9499999999999997</v>
      </c>
      <c r="Y64" s="165">
        <v>3.5</v>
      </c>
      <c r="Z64" s="165">
        <v>3.8</v>
      </c>
      <c r="AA64" s="166">
        <f>10-AVERAGE(Y64:Z64)</f>
        <v>6.35</v>
      </c>
      <c r="AB64" s="165"/>
      <c r="AC64" s="167">
        <f>SUM(X64+AA64)-AB64</f>
        <v>9.299999999999999</v>
      </c>
      <c r="AD64" s="165">
        <v>2.1</v>
      </c>
      <c r="AE64" s="165">
        <v>2.1</v>
      </c>
      <c r="AF64" s="166">
        <f t="shared" si="33"/>
        <v>2.1</v>
      </c>
      <c r="AG64" s="165">
        <v>1.2</v>
      </c>
      <c r="AH64" s="165">
        <v>1.2</v>
      </c>
      <c r="AI64" s="166">
        <f t="shared" si="34"/>
        <v>1.2</v>
      </c>
      <c r="AJ64" s="166">
        <f t="shared" si="35"/>
        <v>1.65</v>
      </c>
      <c r="AK64" s="165">
        <v>4.4</v>
      </c>
      <c r="AL64" s="165">
        <v>4.7</v>
      </c>
      <c r="AM64" s="166">
        <f t="shared" si="36"/>
        <v>5.449999999999999</v>
      </c>
      <c r="AN64" s="165"/>
      <c r="AO64" s="167">
        <f t="shared" si="37"/>
        <v>7.1</v>
      </c>
      <c r="AP64" s="45">
        <f t="shared" si="38"/>
        <v>24.174999999999997</v>
      </c>
      <c r="AQ64" s="8"/>
    </row>
    <row r="65" spans="1:43" ht="12" customHeight="1">
      <c r="A65" s="161">
        <v>7</v>
      </c>
      <c r="B65" s="162" t="s">
        <v>25</v>
      </c>
      <c r="C65" s="163" t="s">
        <v>115</v>
      </c>
      <c r="D65" s="164" t="s">
        <v>108</v>
      </c>
      <c r="E65" s="45">
        <f>AP65</f>
        <v>28.599999999999998</v>
      </c>
      <c r="F65" s="165">
        <v>1.5</v>
      </c>
      <c r="G65" s="165">
        <v>1.8</v>
      </c>
      <c r="H65" s="166">
        <f>AVERAGE(F65:G65)</f>
        <v>1.65</v>
      </c>
      <c r="I65" s="165">
        <v>4.5</v>
      </c>
      <c r="J65" s="165">
        <v>4.5</v>
      </c>
      <c r="K65" s="166">
        <f t="shared" si="24"/>
        <v>4.5</v>
      </c>
      <c r="L65" s="166">
        <f t="shared" si="25"/>
        <v>3.075</v>
      </c>
      <c r="M65" s="165">
        <v>3</v>
      </c>
      <c r="N65" s="165">
        <v>3</v>
      </c>
      <c r="O65" s="166">
        <f>10-AVERAGE(M65:N65)</f>
        <v>7</v>
      </c>
      <c r="P65" s="165"/>
      <c r="Q65" s="167">
        <f>SUM(L65+O65)-P65</f>
        <v>10.075</v>
      </c>
      <c r="R65" s="165">
        <v>1.4</v>
      </c>
      <c r="S65" s="165">
        <v>1.4</v>
      </c>
      <c r="T65" s="166">
        <f>AVERAGE(R65:S65)</f>
        <v>1.4</v>
      </c>
      <c r="U65" s="165">
        <v>3.7</v>
      </c>
      <c r="V65" s="165">
        <v>3.7</v>
      </c>
      <c r="W65" s="166">
        <f>AVERAGE(U65:V65)</f>
        <v>3.7</v>
      </c>
      <c r="X65" s="166">
        <f>(T65+W65)/2</f>
        <v>2.55</v>
      </c>
      <c r="Y65" s="165">
        <v>3</v>
      </c>
      <c r="Z65" s="165">
        <v>3.3</v>
      </c>
      <c r="AA65" s="166">
        <f>10-AVERAGE(Y65:Z65)</f>
        <v>6.85</v>
      </c>
      <c r="AB65" s="165"/>
      <c r="AC65" s="167">
        <f>SUM(X65+AA65)-AB65</f>
        <v>9.399999999999999</v>
      </c>
      <c r="AD65" s="165">
        <v>2.2</v>
      </c>
      <c r="AE65" s="165">
        <v>2.1</v>
      </c>
      <c r="AF65" s="166">
        <f t="shared" si="33"/>
        <v>2.1500000000000004</v>
      </c>
      <c r="AG65" s="165">
        <v>3.9</v>
      </c>
      <c r="AH65" s="165">
        <v>3.9</v>
      </c>
      <c r="AI65" s="166">
        <f t="shared" si="34"/>
        <v>3.9</v>
      </c>
      <c r="AJ65" s="166">
        <f t="shared" si="35"/>
        <v>3.0250000000000004</v>
      </c>
      <c r="AK65" s="165">
        <v>4</v>
      </c>
      <c r="AL65" s="165">
        <v>3.8</v>
      </c>
      <c r="AM65" s="166">
        <f t="shared" si="36"/>
        <v>6.1</v>
      </c>
      <c r="AN65" s="165"/>
      <c r="AO65" s="167">
        <f t="shared" si="37"/>
        <v>9.125</v>
      </c>
      <c r="AP65" s="45">
        <f t="shared" si="38"/>
        <v>28.599999999999998</v>
      </c>
      <c r="AQ65" s="8"/>
    </row>
    <row r="66" spans="1:43" ht="12" customHeight="1">
      <c r="A66" s="161">
        <v>8</v>
      </c>
      <c r="B66" s="162" t="s">
        <v>50</v>
      </c>
      <c r="C66" s="163" t="s">
        <v>49</v>
      </c>
      <c r="D66" s="164" t="s">
        <v>19</v>
      </c>
      <c r="E66" s="45">
        <f t="shared" si="22"/>
        <v>27.275</v>
      </c>
      <c r="F66" s="165">
        <v>2.4</v>
      </c>
      <c r="G66" s="165">
        <v>2.7</v>
      </c>
      <c r="H66" s="166">
        <f t="shared" si="23"/>
        <v>2.55</v>
      </c>
      <c r="I66" s="165">
        <v>3.5</v>
      </c>
      <c r="J66" s="165">
        <v>3</v>
      </c>
      <c r="K66" s="166">
        <f t="shared" si="24"/>
        <v>3.25</v>
      </c>
      <c r="L66" s="166">
        <f t="shared" si="25"/>
        <v>2.9</v>
      </c>
      <c r="M66" s="165">
        <v>3</v>
      </c>
      <c r="N66" s="165">
        <v>3.4</v>
      </c>
      <c r="O66" s="166">
        <f t="shared" si="26"/>
        <v>6.8</v>
      </c>
      <c r="P66" s="165"/>
      <c r="Q66" s="167">
        <f t="shared" si="27"/>
        <v>9.7</v>
      </c>
      <c r="R66" s="165">
        <v>3.1</v>
      </c>
      <c r="S66" s="165">
        <v>2.7</v>
      </c>
      <c r="T66" s="166">
        <f t="shared" si="28"/>
        <v>2.9000000000000004</v>
      </c>
      <c r="U66" s="165">
        <v>2.7</v>
      </c>
      <c r="V66" s="165">
        <v>3</v>
      </c>
      <c r="W66" s="166">
        <f t="shared" si="29"/>
        <v>2.85</v>
      </c>
      <c r="X66" s="166">
        <f t="shared" si="30"/>
        <v>2.875</v>
      </c>
      <c r="Y66" s="165">
        <v>3.8</v>
      </c>
      <c r="Z66" s="165">
        <v>4</v>
      </c>
      <c r="AA66" s="166">
        <f t="shared" si="31"/>
        <v>6.1</v>
      </c>
      <c r="AB66" s="165"/>
      <c r="AC66" s="167">
        <f t="shared" si="32"/>
        <v>8.975</v>
      </c>
      <c r="AD66" s="165">
        <v>3</v>
      </c>
      <c r="AE66" s="165">
        <v>2.6</v>
      </c>
      <c r="AF66" s="166">
        <f t="shared" si="33"/>
        <v>2.8</v>
      </c>
      <c r="AG66" s="165">
        <v>2.6</v>
      </c>
      <c r="AH66" s="165">
        <v>2.8</v>
      </c>
      <c r="AI66" s="166">
        <f t="shared" si="34"/>
        <v>2.7</v>
      </c>
      <c r="AJ66" s="166">
        <f t="shared" si="35"/>
        <v>2.75</v>
      </c>
      <c r="AK66" s="165">
        <v>4</v>
      </c>
      <c r="AL66" s="165">
        <v>4.3</v>
      </c>
      <c r="AM66" s="166">
        <f t="shared" si="36"/>
        <v>5.85</v>
      </c>
      <c r="AN66" s="165"/>
      <c r="AO66" s="167">
        <f t="shared" si="37"/>
        <v>8.6</v>
      </c>
      <c r="AP66" s="45">
        <f t="shared" si="38"/>
        <v>27.275</v>
      </c>
      <c r="AQ66" s="8"/>
    </row>
    <row r="67" spans="1:43" ht="12" customHeight="1">
      <c r="A67" s="161">
        <v>9</v>
      </c>
      <c r="B67" s="162" t="s">
        <v>83</v>
      </c>
      <c r="C67" s="163" t="s">
        <v>23</v>
      </c>
      <c r="D67" s="164" t="s">
        <v>19</v>
      </c>
      <c r="E67" s="45">
        <f t="shared" si="22"/>
        <v>23.125</v>
      </c>
      <c r="F67" s="165">
        <v>2.1</v>
      </c>
      <c r="G67" s="165">
        <v>2.1</v>
      </c>
      <c r="H67" s="166">
        <f t="shared" si="23"/>
        <v>2.1</v>
      </c>
      <c r="I67" s="165">
        <v>3.5</v>
      </c>
      <c r="J67" s="165">
        <v>3</v>
      </c>
      <c r="K67" s="166">
        <f t="shared" si="24"/>
        <v>3.25</v>
      </c>
      <c r="L67" s="166">
        <f t="shared" si="25"/>
        <v>2.675</v>
      </c>
      <c r="M67" s="165">
        <v>3.3</v>
      </c>
      <c r="N67" s="165">
        <v>3.5</v>
      </c>
      <c r="O67" s="166">
        <f t="shared" si="26"/>
        <v>6.6</v>
      </c>
      <c r="P67" s="165"/>
      <c r="Q67" s="167">
        <f t="shared" si="27"/>
        <v>9.274999999999999</v>
      </c>
      <c r="R67" s="165">
        <v>2.2</v>
      </c>
      <c r="S67" s="165">
        <v>2</v>
      </c>
      <c r="T67" s="166">
        <f t="shared" si="28"/>
        <v>2.1</v>
      </c>
      <c r="U67" s="165">
        <v>1.8</v>
      </c>
      <c r="V67" s="165">
        <v>2</v>
      </c>
      <c r="W67" s="166">
        <f t="shared" si="29"/>
        <v>1.9</v>
      </c>
      <c r="X67" s="166">
        <f t="shared" si="30"/>
        <v>2</v>
      </c>
      <c r="Y67" s="165">
        <v>5</v>
      </c>
      <c r="Z67" s="165">
        <v>5.2</v>
      </c>
      <c r="AA67" s="166">
        <f t="shared" si="31"/>
        <v>4.9</v>
      </c>
      <c r="AB67" s="165">
        <v>0.4</v>
      </c>
      <c r="AC67" s="167">
        <f t="shared" si="32"/>
        <v>6.5</v>
      </c>
      <c r="AD67" s="165">
        <v>2.6</v>
      </c>
      <c r="AE67" s="165">
        <v>2.3</v>
      </c>
      <c r="AF67" s="166">
        <f t="shared" si="33"/>
        <v>2.45</v>
      </c>
      <c r="AG67" s="165">
        <v>1.5</v>
      </c>
      <c r="AH67" s="165">
        <v>1.6</v>
      </c>
      <c r="AI67" s="166">
        <f t="shared" si="34"/>
        <v>1.55</v>
      </c>
      <c r="AJ67" s="166">
        <f t="shared" si="35"/>
        <v>2</v>
      </c>
      <c r="AK67" s="165">
        <v>4.8</v>
      </c>
      <c r="AL67" s="165">
        <v>4.5</v>
      </c>
      <c r="AM67" s="166">
        <f t="shared" si="36"/>
        <v>5.35</v>
      </c>
      <c r="AN67" s="165"/>
      <c r="AO67" s="167">
        <f t="shared" si="37"/>
        <v>7.35</v>
      </c>
      <c r="AP67" s="45">
        <f t="shared" si="38"/>
        <v>23.125</v>
      </c>
      <c r="AQ67" s="8"/>
    </row>
    <row r="68" spans="2:42" ht="12.75">
      <c r="B68" s="32"/>
      <c r="C68" s="32"/>
      <c r="E68" s="39"/>
      <c r="F68" s="28"/>
      <c r="G68" s="28"/>
      <c r="H68" s="28"/>
      <c r="I68" s="28"/>
      <c r="J68" s="28"/>
      <c r="K68" s="28"/>
      <c r="L68" s="39"/>
      <c r="M68" s="28"/>
      <c r="N68" s="28"/>
      <c r="O68" s="39"/>
      <c r="P68" s="28"/>
      <c r="Q68" s="39"/>
      <c r="R68" s="28"/>
      <c r="S68" s="28"/>
      <c r="T68" s="28"/>
      <c r="U68" s="28"/>
      <c r="V68" s="28"/>
      <c r="W68" s="28"/>
      <c r="X68" s="39"/>
      <c r="Y68" s="28"/>
      <c r="Z68" s="28"/>
      <c r="AA68" s="39"/>
      <c r="AB68" s="28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</row>
    <row r="69" spans="2:42" ht="12.75">
      <c r="B69" s="32"/>
      <c r="C69" s="32"/>
      <c r="E69" s="39"/>
      <c r="F69" s="28"/>
      <c r="G69" s="28"/>
      <c r="H69" s="28"/>
      <c r="I69" s="28"/>
      <c r="J69" s="28"/>
      <c r="K69" s="28"/>
      <c r="L69" s="39"/>
      <c r="M69" s="28"/>
      <c r="N69" s="28"/>
      <c r="O69" s="39"/>
      <c r="P69" s="28"/>
      <c r="Q69" s="39"/>
      <c r="R69" s="28"/>
      <c r="S69" s="28"/>
      <c r="T69" s="28"/>
      <c r="U69" s="28"/>
      <c r="V69" s="28"/>
      <c r="W69" s="28"/>
      <c r="X69" s="39"/>
      <c r="Y69" s="28"/>
      <c r="Z69" s="28"/>
      <c r="AA69" s="39"/>
      <c r="AB69" s="28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</row>
    <row r="70" spans="1:43" ht="13.5" customHeight="1">
      <c r="A70" s="17"/>
      <c r="B70" s="17" t="s">
        <v>31</v>
      </c>
      <c r="C70" s="30"/>
      <c r="D70" s="18"/>
      <c r="E70" s="48"/>
      <c r="F70" s="9"/>
      <c r="G70" s="9"/>
      <c r="H70" s="9"/>
      <c r="I70" s="9"/>
      <c r="J70" s="9"/>
      <c r="K70" s="9"/>
      <c r="L70" s="36"/>
      <c r="M70" s="9"/>
      <c r="N70" s="9"/>
      <c r="O70" s="36"/>
      <c r="P70" s="9"/>
      <c r="Q70" s="49"/>
      <c r="R70" s="9"/>
      <c r="S70" s="9"/>
      <c r="T70" s="9"/>
      <c r="U70" s="9"/>
      <c r="V70" s="9"/>
      <c r="W70" s="9"/>
      <c r="X70" s="36"/>
      <c r="Y70" s="9"/>
      <c r="Z70" s="9"/>
      <c r="AA70" s="36"/>
      <c r="AB70" s="9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48"/>
      <c r="AQ70" s="6"/>
    </row>
    <row r="71" spans="1:43" ht="12" customHeight="1">
      <c r="A71" s="5"/>
      <c r="B71" s="13"/>
      <c r="C71" s="8"/>
      <c r="D71" s="7"/>
      <c r="E71" s="45" t="s">
        <v>17</v>
      </c>
      <c r="F71" s="24" t="s">
        <v>12</v>
      </c>
      <c r="G71" s="26"/>
      <c r="H71" s="26"/>
      <c r="I71" s="26"/>
      <c r="J71" s="26"/>
      <c r="K71" s="26"/>
      <c r="L71" s="41"/>
      <c r="M71" s="10"/>
      <c r="N71" s="10"/>
      <c r="O71" s="41"/>
      <c r="P71" s="10"/>
      <c r="Q71" s="52" t="s">
        <v>17</v>
      </c>
      <c r="R71" s="24" t="s">
        <v>16</v>
      </c>
      <c r="S71" s="26"/>
      <c r="T71" s="26"/>
      <c r="U71" s="26"/>
      <c r="V71" s="26"/>
      <c r="W71" s="26"/>
      <c r="X71" s="41"/>
      <c r="Y71" s="10"/>
      <c r="Z71" s="10"/>
      <c r="AA71" s="41"/>
      <c r="AB71" s="10"/>
      <c r="AC71" s="52" t="s">
        <v>17</v>
      </c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45" t="s">
        <v>17</v>
      </c>
      <c r="AQ71" s="8"/>
    </row>
    <row r="72" spans="1:43" ht="12" customHeight="1">
      <c r="A72" s="22" t="s">
        <v>24</v>
      </c>
      <c r="B72" s="34" t="s">
        <v>33</v>
      </c>
      <c r="C72" s="31" t="s">
        <v>4</v>
      </c>
      <c r="D72" s="23" t="s">
        <v>18</v>
      </c>
      <c r="E72" s="46"/>
      <c r="F72" s="21" t="s">
        <v>64</v>
      </c>
      <c r="G72" s="21" t="s">
        <v>65</v>
      </c>
      <c r="H72" s="21" t="s">
        <v>8</v>
      </c>
      <c r="I72" s="21"/>
      <c r="J72" s="21"/>
      <c r="K72" s="21"/>
      <c r="L72" s="38" t="s">
        <v>10</v>
      </c>
      <c r="M72" s="21" t="s">
        <v>5</v>
      </c>
      <c r="N72" s="21" t="s">
        <v>6</v>
      </c>
      <c r="O72" s="38" t="s">
        <v>7</v>
      </c>
      <c r="P72" s="21" t="s">
        <v>11</v>
      </c>
      <c r="Q72" s="51" t="s">
        <v>12</v>
      </c>
      <c r="R72" s="21" t="s">
        <v>64</v>
      </c>
      <c r="S72" s="21" t="s">
        <v>65</v>
      </c>
      <c r="T72" s="21" t="s">
        <v>8</v>
      </c>
      <c r="U72" s="21" t="s">
        <v>66</v>
      </c>
      <c r="V72" s="21" t="s">
        <v>67</v>
      </c>
      <c r="W72" s="21" t="s">
        <v>9</v>
      </c>
      <c r="X72" s="38" t="s">
        <v>10</v>
      </c>
      <c r="Y72" s="21" t="s">
        <v>5</v>
      </c>
      <c r="Z72" s="21" t="s">
        <v>6</v>
      </c>
      <c r="AA72" s="38" t="s">
        <v>7</v>
      </c>
      <c r="AB72" s="21" t="s">
        <v>11</v>
      </c>
      <c r="AC72" s="51" t="s">
        <v>16</v>
      </c>
      <c r="AD72" s="74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6"/>
      <c r="AQ72" s="8"/>
    </row>
    <row r="73" spans="1:43" ht="12" customHeight="1">
      <c r="A73" s="161">
        <v>1</v>
      </c>
      <c r="B73" s="162" t="s">
        <v>26</v>
      </c>
      <c r="C73" s="163" t="s">
        <v>54</v>
      </c>
      <c r="D73" s="164" t="s">
        <v>19</v>
      </c>
      <c r="E73" s="45">
        <f>AP73</f>
        <v>14.675</v>
      </c>
      <c r="F73" s="165">
        <v>1.3</v>
      </c>
      <c r="G73" s="165">
        <v>1.4</v>
      </c>
      <c r="H73" s="166">
        <f>AVERAGE(F73:G73)</f>
        <v>1.35</v>
      </c>
      <c r="I73" s="165"/>
      <c r="J73" s="165"/>
      <c r="K73" s="166"/>
      <c r="L73" s="166">
        <f>H73</f>
        <v>1.35</v>
      </c>
      <c r="M73" s="165">
        <v>3.5</v>
      </c>
      <c r="N73" s="165">
        <v>3.9</v>
      </c>
      <c r="O73" s="166">
        <f>10-AVERAGE(M73:N73)</f>
        <v>6.3</v>
      </c>
      <c r="P73" s="165"/>
      <c r="Q73" s="167">
        <f>SUM(L73+O73)-P73</f>
        <v>7.65</v>
      </c>
      <c r="R73" s="165">
        <v>0.7</v>
      </c>
      <c r="S73" s="165">
        <v>0.7</v>
      </c>
      <c r="T73" s="166">
        <f>AVERAGE(R73:S73)</f>
        <v>0.7</v>
      </c>
      <c r="U73" s="165">
        <v>1.3</v>
      </c>
      <c r="V73" s="165">
        <v>1.6</v>
      </c>
      <c r="W73" s="166">
        <f>AVERAGE(U73:V73)</f>
        <v>1.4500000000000002</v>
      </c>
      <c r="X73" s="166">
        <f>(T73+W73)/2</f>
        <v>1.0750000000000002</v>
      </c>
      <c r="Y73" s="165">
        <v>4</v>
      </c>
      <c r="Z73" s="165">
        <v>4.1</v>
      </c>
      <c r="AA73" s="166">
        <f>10-AVERAGE(Y73:Z73)</f>
        <v>5.95</v>
      </c>
      <c r="AB73" s="165"/>
      <c r="AC73" s="167">
        <f>SUM(X73+AA73)-AB73</f>
        <v>7.025</v>
      </c>
      <c r="AD73" s="74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2">
        <f>SUM(Q73+AC73)</f>
        <v>14.675</v>
      </c>
      <c r="AQ73" s="8"/>
    </row>
    <row r="74" spans="1:43" ht="12" customHeight="1">
      <c r="A74" s="161">
        <v>2</v>
      </c>
      <c r="B74" s="162" t="s">
        <v>50</v>
      </c>
      <c r="C74" s="163" t="s">
        <v>53</v>
      </c>
      <c r="D74" s="164" t="s">
        <v>19</v>
      </c>
      <c r="E74" s="45">
        <f>AP74</f>
        <v>12.325</v>
      </c>
      <c r="F74" s="165">
        <v>0.6</v>
      </c>
      <c r="G74" s="165">
        <v>0.6</v>
      </c>
      <c r="H74" s="166">
        <f>AVERAGE(F74:G74)</f>
        <v>0.6</v>
      </c>
      <c r="I74" s="165"/>
      <c r="J74" s="165"/>
      <c r="K74" s="166"/>
      <c r="L74" s="166">
        <f>H74</f>
        <v>0.6</v>
      </c>
      <c r="M74" s="165">
        <v>4</v>
      </c>
      <c r="N74" s="165">
        <v>4.2</v>
      </c>
      <c r="O74" s="166">
        <f>10-AVERAGE(M74:N74)</f>
        <v>5.9</v>
      </c>
      <c r="P74" s="165"/>
      <c r="Q74" s="167">
        <f>SUM(L74+O74)-P74</f>
        <v>6.5</v>
      </c>
      <c r="R74" s="165">
        <v>0.5</v>
      </c>
      <c r="S74" s="165">
        <v>0.5</v>
      </c>
      <c r="T74" s="166">
        <f>AVERAGE(R74:S74)</f>
        <v>0.5</v>
      </c>
      <c r="U74" s="165">
        <v>1.3</v>
      </c>
      <c r="V74" s="165">
        <v>1.2</v>
      </c>
      <c r="W74" s="166">
        <f>AVERAGE(U74:V74)</f>
        <v>1.25</v>
      </c>
      <c r="X74" s="166">
        <f>(T74+W74)/2</f>
        <v>0.875</v>
      </c>
      <c r="Y74" s="165">
        <v>5.1</v>
      </c>
      <c r="Z74" s="165">
        <v>5</v>
      </c>
      <c r="AA74" s="166">
        <f>10-AVERAGE(Y74:Z74)</f>
        <v>4.95</v>
      </c>
      <c r="AB74" s="165"/>
      <c r="AC74" s="167">
        <f>SUM(X74+AA74)-AB74</f>
        <v>5.825</v>
      </c>
      <c r="AD74" s="74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2">
        <f>SUM(Q74+AC74)</f>
        <v>12.325</v>
      </c>
      <c r="AQ74" s="8"/>
    </row>
    <row r="75" spans="1:43" ht="12" customHeight="1">
      <c r="A75" s="161">
        <v>3</v>
      </c>
      <c r="B75" s="162" t="s">
        <v>25</v>
      </c>
      <c r="C75" s="163" t="s">
        <v>112</v>
      </c>
      <c r="D75" s="164" t="s">
        <v>19</v>
      </c>
      <c r="E75" s="45">
        <f>AP75</f>
        <v>14.7</v>
      </c>
      <c r="F75" s="165">
        <v>1.8</v>
      </c>
      <c r="G75" s="165">
        <v>1.7</v>
      </c>
      <c r="H75" s="166">
        <f>AVERAGE(F75:G75)</f>
        <v>1.75</v>
      </c>
      <c r="I75" s="165"/>
      <c r="J75" s="165"/>
      <c r="K75" s="166"/>
      <c r="L75" s="166">
        <f>H75</f>
        <v>1.75</v>
      </c>
      <c r="M75" s="165">
        <v>3.6</v>
      </c>
      <c r="N75" s="165">
        <v>3.8</v>
      </c>
      <c r="O75" s="166">
        <f>10-AVERAGE(M75:N75)</f>
        <v>6.3</v>
      </c>
      <c r="P75" s="165"/>
      <c r="Q75" s="167">
        <f>SUM(L75+O75)-P75</f>
        <v>8.05</v>
      </c>
      <c r="R75" s="165">
        <v>0.3</v>
      </c>
      <c r="S75" s="165">
        <v>0.3</v>
      </c>
      <c r="T75" s="166">
        <f>AVERAGE(R75:S75)</f>
        <v>0.3</v>
      </c>
      <c r="U75" s="165">
        <v>1.5</v>
      </c>
      <c r="V75" s="165">
        <v>1.7</v>
      </c>
      <c r="W75" s="166">
        <f>AVERAGE(U75:V75)</f>
        <v>1.6</v>
      </c>
      <c r="X75" s="166">
        <f>(T75+W75)/2</f>
        <v>0.9500000000000001</v>
      </c>
      <c r="Y75" s="165">
        <v>4.2</v>
      </c>
      <c r="Z75" s="165">
        <v>4.4</v>
      </c>
      <c r="AA75" s="166">
        <f>10-AVERAGE(Y75:Z75)</f>
        <v>5.699999999999999</v>
      </c>
      <c r="AB75" s="165"/>
      <c r="AC75" s="167">
        <f>SUM(X75+AA75)-AB75</f>
        <v>6.6499999999999995</v>
      </c>
      <c r="AD75" s="74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2">
        <f>SUM(Q75+AC75)</f>
        <v>14.7</v>
      </c>
      <c r="AQ75" s="8"/>
    </row>
    <row r="76" spans="2:42" ht="12.75">
      <c r="B76" s="32"/>
      <c r="C76" s="32"/>
      <c r="E76" s="39"/>
      <c r="F76" s="28"/>
      <c r="G76" s="28"/>
      <c r="H76" s="28"/>
      <c r="I76" s="28"/>
      <c r="J76" s="28"/>
      <c r="K76" s="28"/>
      <c r="L76" s="39"/>
      <c r="M76" s="28"/>
      <c r="N76" s="28"/>
      <c r="O76" s="39"/>
      <c r="P76" s="28"/>
      <c r="Q76" s="39"/>
      <c r="R76" s="28"/>
      <c r="S76" s="28"/>
      <c r="T76" s="28"/>
      <c r="U76" s="28"/>
      <c r="V76" s="28"/>
      <c r="W76" s="28"/>
      <c r="X76" s="39"/>
      <c r="Y76" s="28"/>
      <c r="Z76" s="28"/>
      <c r="AA76" s="39"/>
      <c r="AB76" s="28"/>
      <c r="AC76" s="39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39"/>
    </row>
    <row r="77" spans="2:42" ht="12.75">
      <c r="B77" s="32"/>
      <c r="C77" s="32"/>
      <c r="E77" s="39"/>
      <c r="F77" s="28"/>
      <c r="G77" s="28"/>
      <c r="H77" s="28"/>
      <c r="I77" s="28"/>
      <c r="J77" s="28"/>
      <c r="K77" s="28"/>
      <c r="L77" s="39"/>
      <c r="M77" s="28"/>
      <c r="N77" s="28"/>
      <c r="O77" s="39"/>
      <c r="P77" s="28"/>
      <c r="Q77" s="39"/>
      <c r="R77" s="28"/>
      <c r="S77" s="28"/>
      <c r="T77" s="28"/>
      <c r="U77" s="28"/>
      <c r="V77" s="28"/>
      <c r="W77" s="28"/>
      <c r="X77" s="39"/>
      <c r="Y77" s="28"/>
      <c r="Z77" s="28"/>
      <c r="AA77" s="39"/>
      <c r="AB77" s="28"/>
      <c r="AC77" s="39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39"/>
    </row>
    <row r="78" spans="1:43" ht="13.5" customHeight="1">
      <c r="A78" s="17"/>
      <c r="B78" s="17" t="s">
        <v>21</v>
      </c>
      <c r="C78" s="30"/>
      <c r="D78" s="18"/>
      <c r="E78" s="48"/>
      <c r="F78" s="9"/>
      <c r="G78" s="9"/>
      <c r="H78" s="9"/>
      <c r="I78" s="9"/>
      <c r="J78" s="9"/>
      <c r="K78" s="9"/>
      <c r="L78" s="36"/>
      <c r="M78" s="9"/>
      <c r="N78" s="9"/>
      <c r="O78" s="36"/>
      <c r="P78" s="9"/>
      <c r="Q78" s="49"/>
      <c r="R78" s="9"/>
      <c r="S78" s="9"/>
      <c r="T78" s="9"/>
      <c r="U78" s="9"/>
      <c r="V78" s="9"/>
      <c r="W78" s="9"/>
      <c r="X78" s="36"/>
      <c r="Y78" s="9"/>
      <c r="Z78" s="9"/>
      <c r="AA78" s="36"/>
      <c r="AB78" s="9"/>
      <c r="AC78" s="36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48"/>
      <c r="AQ78" s="6"/>
    </row>
    <row r="79" spans="1:43" ht="12" customHeight="1">
      <c r="A79" s="5"/>
      <c r="B79" s="13"/>
      <c r="C79" s="8"/>
      <c r="D79" s="7"/>
      <c r="E79" s="45" t="s">
        <v>17</v>
      </c>
      <c r="F79" s="24" t="s">
        <v>29</v>
      </c>
      <c r="G79" s="26"/>
      <c r="H79" s="26"/>
      <c r="I79" s="26"/>
      <c r="J79" s="26"/>
      <c r="K79" s="26"/>
      <c r="L79" s="41"/>
      <c r="M79" s="10"/>
      <c r="N79" s="10"/>
      <c r="O79" s="41"/>
      <c r="P79" s="10"/>
      <c r="Q79" s="52" t="s">
        <v>17</v>
      </c>
      <c r="R79" s="24" t="s">
        <v>30</v>
      </c>
      <c r="S79" s="26"/>
      <c r="T79" s="26"/>
      <c r="U79" s="26"/>
      <c r="V79" s="26"/>
      <c r="W79" s="26"/>
      <c r="X79" s="41"/>
      <c r="Y79" s="10"/>
      <c r="Z79" s="10"/>
      <c r="AA79" s="41"/>
      <c r="AB79" s="10"/>
      <c r="AC79" s="52" t="s">
        <v>17</v>
      </c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45" t="s">
        <v>17</v>
      </c>
      <c r="AQ79" s="8"/>
    </row>
    <row r="80" spans="1:43" ht="12" customHeight="1">
      <c r="A80" s="22" t="s">
        <v>24</v>
      </c>
      <c r="B80" s="34" t="s">
        <v>33</v>
      </c>
      <c r="C80" s="31" t="s">
        <v>4</v>
      </c>
      <c r="D80" s="23" t="s">
        <v>18</v>
      </c>
      <c r="E80" s="46"/>
      <c r="F80" s="21" t="s">
        <v>64</v>
      </c>
      <c r="G80" s="21" t="s">
        <v>65</v>
      </c>
      <c r="H80" s="21" t="s">
        <v>8</v>
      </c>
      <c r="I80" s="21" t="s">
        <v>66</v>
      </c>
      <c r="J80" s="21" t="s">
        <v>67</v>
      </c>
      <c r="K80" s="21" t="s">
        <v>9</v>
      </c>
      <c r="L80" s="38" t="s">
        <v>10</v>
      </c>
      <c r="M80" s="21" t="s">
        <v>5</v>
      </c>
      <c r="N80" s="21" t="s">
        <v>6</v>
      </c>
      <c r="O80" s="38" t="s">
        <v>7</v>
      </c>
      <c r="P80" s="21" t="s">
        <v>11</v>
      </c>
      <c r="Q80" s="51" t="s">
        <v>29</v>
      </c>
      <c r="R80" s="21" t="s">
        <v>64</v>
      </c>
      <c r="S80" s="21" t="s">
        <v>65</v>
      </c>
      <c r="T80" s="21" t="s">
        <v>8</v>
      </c>
      <c r="U80" s="21" t="s">
        <v>66</v>
      </c>
      <c r="V80" s="21" t="s">
        <v>67</v>
      </c>
      <c r="W80" s="21" t="s">
        <v>9</v>
      </c>
      <c r="X80" s="38" t="s">
        <v>10</v>
      </c>
      <c r="Y80" s="21" t="s">
        <v>5</v>
      </c>
      <c r="Z80" s="21" t="s">
        <v>6</v>
      </c>
      <c r="AA80" s="38" t="s">
        <v>7</v>
      </c>
      <c r="AB80" s="21" t="s">
        <v>11</v>
      </c>
      <c r="AC80" s="51" t="s">
        <v>30</v>
      </c>
      <c r="AD80" s="74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6"/>
      <c r="AQ80" s="8"/>
    </row>
    <row r="81" spans="1:43" ht="12" customHeight="1">
      <c r="A81" s="161">
        <v>1</v>
      </c>
      <c r="B81" s="162" t="s">
        <v>50</v>
      </c>
      <c r="C81" s="163" t="s">
        <v>40</v>
      </c>
      <c r="D81" s="164" t="s">
        <v>43</v>
      </c>
      <c r="E81" s="45">
        <f>AP81</f>
        <v>16.275</v>
      </c>
      <c r="F81" s="165">
        <v>1.7</v>
      </c>
      <c r="G81" s="165">
        <v>1.7</v>
      </c>
      <c r="H81" s="166">
        <f>AVERAGE(F81:G81)</f>
        <v>1.7</v>
      </c>
      <c r="I81" s="165">
        <v>1.8</v>
      </c>
      <c r="J81" s="165">
        <v>2.2</v>
      </c>
      <c r="K81" s="166">
        <f>AVERAGE(I81:J81)</f>
        <v>2</v>
      </c>
      <c r="L81" s="166">
        <f>(H81+K81)/2</f>
        <v>1.85</v>
      </c>
      <c r="M81" s="165">
        <v>4.3</v>
      </c>
      <c r="N81" s="165">
        <v>3.8</v>
      </c>
      <c r="O81" s="166">
        <f>10-AVERAGE(M81:N81)</f>
        <v>5.95</v>
      </c>
      <c r="P81" s="165"/>
      <c r="Q81" s="167">
        <f>SUM(L81+O81)-P81</f>
        <v>7.800000000000001</v>
      </c>
      <c r="R81" s="165">
        <v>1.6</v>
      </c>
      <c r="S81" s="165">
        <v>1.6</v>
      </c>
      <c r="T81" s="166">
        <f>AVERAGE(R81:S81)</f>
        <v>1.6</v>
      </c>
      <c r="U81" s="165">
        <v>2.6</v>
      </c>
      <c r="V81" s="165">
        <v>2.7</v>
      </c>
      <c r="W81" s="166">
        <f>AVERAGE(U81:V81)</f>
        <v>2.6500000000000004</v>
      </c>
      <c r="X81" s="166">
        <f>(T81+W81)/2</f>
        <v>2.125</v>
      </c>
      <c r="Y81" s="165">
        <v>3.4</v>
      </c>
      <c r="Z81" s="165">
        <v>3.9</v>
      </c>
      <c r="AA81" s="166">
        <f>10-AVERAGE(Y81:Z81)</f>
        <v>6.35</v>
      </c>
      <c r="AB81" s="165"/>
      <c r="AC81" s="167">
        <f>SUM(X81+AA81)-AB81</f>
        <v>8.475</v>
      </c>
      <c r="AD81" s="74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2">
        <f>SUM(Q81+AC81)</f>
        <v>16.275</v>
      </c>
      <c r="AQ81" s="8"/>
    </row>
    <row r="82" spans="1:43" ht="12" customHeight="1">
      <c r="A82" s="161">
        <v>2</v>
      </c>
      <c r="B82" s="162" t="s">
        <v>26</v>
      </c>
      <c r="C82" s="163" t="s">
        <v>34</v>
      </c>
      <c r="D82" s="164" t="s">
        <v>43</v>
      </c>
      <c r="E82" s="45">
        <f>AP82</f>
        <v>17.6</v>
      </c>
      <c r="F82" s="165">
        <v>2.5</v>
      </c>
      <c r="G82" s="165">
        <v>2.1</v>
      </c>
      <c r="H82" s="166">
        <f>AVERAGE(F82:G82)</f>
        <v>2.3</v>
      </c>
      <c r="I82" s="165">
        <v>2.3</v>
      </c>
      <c r="J82" s="165">
        <v>2.4</v>
      </c>
      <c r="K82" s="166">
        <f>AVERAGE(I82:J82)</f>
        <v>2.3499999999999996</v>
      </c>
      <c r="L82" s="166">
        <f>(H82+K82)/2</f>
        <v>2.3249999999999997</v>
      </c>
      <c r="M82" s="165">
        <v>3.6</v>
      </c>
      <c r="N82" s="165">
        <v>3.5</v>
      </c>
      <c r="O82" s="166">
        <f>10-AVERAGE(M82:N82)</f>
        <v>6.45</v>
      </c>
      <c r="P82" s="165"/>
      <c r="Q82" s="167">
        <f>SUM(L82+O82)-P82</f>
        <v>8.775</v>
      </c>
      <c r="R82" s="165">
        <v>2.8</v>
      </c>
      <c r="S82" s="165">
        <v>2.4</v>
      </c>
      <c r="T82" s="166">
        <f>AVERAGE(R82:S82)</f>
        <v>2.5999999999999996</v>
      </c>
      <c r="U82" s="165">
        <v>2.1</v>
      </c>
      <c r="V82" s="165">
        <v>2.2</v>
      </c>
      <c r="W82" s="166">
        <f>AVERAGE(U82:V82)</f>
        <v>2.1500000000000004</v>
      </c>
      <c r="X82" s="166">
        <f>(T82+W82)/2</f>
        <v>2.375</v>
      </c>
      <c r="Y82" s="165">
        <v>3.6</v>
      </c>
      <c r="Z82" s="165">
        <v>3.5</v>
      </c>
      <c r="AA82" s="166">
        <f>10-AVERAGE(Y82:Z82)</f>
        <v>6.45</v>
      </c>
      <c r="AB82" s="165"/>
      <c r="AC82" s="167">
        <f>SUM(X82+AA82)-AB82</f>
        <v>8.825</v>
      </c>
      <c r="AD82" s="74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2">
        <f>SUM(Q82+AC82)</f>
        <v>17.6</v>
      </c>
      <c r="AQ82" s="8"/>
    </row>
    <row r="83" spans="1:43" ht="12" customHeight="1">
      <c r="A83" s="161">
        <v>3</v>
      </c>
      <c r="B83" s="162" t="s">
        <v>25</v>
      </c>
      <c r="C83" s="163" t="s">
        <v>35</v>
      </c>
      <c r="D83" s="164" t="s">
        <v>43</v>
      </c>
      <c r="E83" s="45">
        <f>AP83</f>
        <v>17.675</v>
      </c>
      <c r="F83" s="165">
        <v>2.1</v>
      </c>
      <c r="G83" s="165">
        <v>2</v>
      </c>
      <c r="H83" s="166">
        <f>AVERAGE(F83:G83)</f>
        <v>2.05</v>
      </c>
      <c r="I83" s="165">
        <v>2.2</v>
      </c>
      <c r="J83" s="165">
        <v>2.4</v>
      </c>
      <c r="K83" s="166">
        <f>AVERAGE(I83:J83)</f>
        <v>2.3</v>
      </c>
      <c r="L83" s="166">
        <f>(H83+K83)/2</f>
        <v>2.175</v>
      </c>
      <c r="M83" s="165">
        <v>3.7</v>
      </c>
      <c r="N83" s="165">
        <v>4</v>
      </c>
      <c r="O83" s="166">
        <f>10-AVERAGE(M83:N83)</f>
        <v>6.15</v>
      </c>
      <c r="P83" s="165"/>
      <c r="Q83" s="167">
        <f>SUM(L83+O83)-P83</f>
        <v>8.325</v>
      </c>
      <c r="R83" s="165">
        <v>2.6</v>
      </c>
      <c r="S83" s="165">
        <v>2.6</v>
      </c>
      <c r="T83" s="166">
        <f>AVERAGE(R83:S83)</f>
        <v>2.6</v>
      </c>
      <c r="U83" s="165">
        <v>3.1</v>
      </c>
      <c r="V83" s="165">
        <v>3.3</v>
      </c>
      <c r="W83" s="166">
        <f>AVERAGE(U83:V83)</f>
        <v>3.2</v>
      </c>
      <c r="X83" s="166">
        <f>(T83+W83)/2</f>
        <v>2.9000000000000004</v>
      </c>
      <c r="Y83" s="165">
        <v>3.3</v>
      </c>
      <c r="Z83" s="165">
        <v>3.8</v>
      </c>
      <c r="AA83" s="166">
        <f>10-AVERAGE(Y83:Z83)</f>
        <v>6.45</v>
      </c>
      <c r="AB83" s="165"/>
      <c r="AC83" s="167">
        <f>SUM(X83+AA83)-AB83</f>
        <v>9.350000000000001</v>
      </c>
      <c r="AD83" s="74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2">
        <f>SUM(Q83+AC83)</f>
        <v>17.675</v>
      </c>
      <c r="AQ83" s="8"/>
    </row>
    <row r="84" spans="1:43" ht="12" customHeight="1">
      <c r="A84" s="12"/>
      <c r="B84" s="25"/>
      <c r="C84" s="29"/>
      <c r="D84" s="15"/>
      <c r="E84" s="43"/>
      <c r="F84" s="11"/>
      <c r="G84" s="11"/>
      <c r="H84" s="11"/>
      <c r="I84" s="11"/>
      <c r="J84" s="11"/>
      <c r="K84" s="11"/>
      <c r="L84" s="37"/>
      <c r="M84" s="11"/>
      <c r="N84" s="11"/>
      <c r="O84" s="37"/>
      <c r="P84" s="11"/>
      <c r="Q84" s="43"/>
      <c r="R84" s="11"/>
      <c r="S84" s="11"/>
      <c r="T84" s="11"/>
      <c r="U84" s="11"/>
      <c r="V84" s="11"/>
      <c r="W84" s="11"/>
      <c r="X84" s="37"/>
      <c r="Y84" s="11"/>
      <c r="Z84" s="11"/>
      <c r="AA84" s="37"/>
      <c r="AB84" s="11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8"/>
    </row>
    <row r="85" spans="1:43" ht="12" customHeight="1">
      <c r="A85" s="12"/>
      <c r="B85" s="25"/>
      <c r="C85" s="29"/>
      <c r="D85" s="15"/>
      <c r="E85" s="43"/>
      <c r="F85" s="11"/>
      <c r="G85" s="11"/>
      <c r="H85" s="11"/>
      <c r="I85" s="11"/>
      <c r="J85" s="11"/>
      <c r="K85" s="11"/>
      <c r="L85" s="37"/>
      <c r="M85" s="11"/>
      <c r="N85" s="11"/>
      <c r="O85" s="37"/>
      <c r="P85" s="11"/>
      <c r="Q85" s="43"/>
      <c r="R85" s="11"/>
      <c r="S85" s="11"/>
      <c r="T85" s="11"/>
      <c r="U85" s="11"/>
      <c r="V85" s="11"/>
      <c r="W85" s="11"/>
      <c r="X85" s="37"/>
      <c r="Y85" s="11"/>
      <c r="Z85" s="11"/>
      <c r="AA85" s="37"/>
      <c r="AB85" s="11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8"/>
    </row>
    <row r="86" spans="1:43" ht="13.5" customHeight="1">
      <c r="A86" s="17"/>
      <c r="B86" s="17" t="s">
        <v>78</v>
      </c>
      <c r="C86" s="30"/>
      <c r="D86" s="18"/>
      <c r="E86" s="48"/>
      <c r="F86" s="9"/>
      <c r="G86" s="9"/>
      <c r="H86" s="9"/>
      <c r="I86" s="9"/>
      <c r="J86" s="9"/>
      <c r="K86" s="9"/>
      <c r="L86" s="36"/>
      <c r="M86" s="9"/>
      <c r="N86" s="9"/>
      <c r="O86" s="36"/>
      <c r="P86" s="9"/>
      <c r="Q86" s="49"/>
      <c r="R86" s="9"/>
      <c r="S86" s="9"/>
      <c r="T86" s="9"/>
      <c r="U86" s="9"/>
      <c r="V86" s="9"/>
      <c r="W86" s="9"/>
      <c r="X86" s="36"/>
      <c r="Y86" s="9"/>
      <c r="Z86" s="9"/>
      <c r="AA86" s="36"/>
      <c r="AB86" s="9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48"/>
      <c r="AQ86" s="6"/>
    </row>
    <row r="87" spans="1:43" ht="12" customHeight="1">
      <c r="A87" s="5"/>
      <c r="B87" s="13"/>
      <c r="C87" s="8"/>
      <c r="D87" s="7"/>
      <c r="E87" s="45" t="s">
        <v>17</v>
      </c>
      <c r="F87" s="24" t="s">
        <v>15</v>
      </c>
      <c r="G87" s="26"/>
      <c r="H87" s="26"/>
      <c r="I87" s="26"/>
      <c r="J87" s="26"/>
      <c r="K87" s="26"/>
      <c r="L87" s="41"/>
      <c r="M87" s="10"/>
      <c r="N87" s="10"/>
      <c r="O87" s="41"/>
      <c r="P87" s="10"/>
      <c r="Q87" s="52" t="s">
        <v>17</v>
      </c>
      <c r="R87" s="24" t="s">
        <v>27</v>
      </c>
      <c r="S87" s="26"/>
      <c r="T87" s="26"/>
      <c r="U87" s="26"/>
      <c r="V87" s="26"/>
      <c r="W87" s="26"/>
      <c r="X87" s="41"/>
      <c r="Y87" s="10"/>
      <c r="Z87" s="10"/>
      <c r="AA87" s="41"/>
      <c r="AB87" s="10"/>
      <c r="AC87" s="52" t="s">
        <v>17</v>
      </c>
      <c r="AD87" s="75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45" t="s">
        <v>17</v>
      </c>
      <c r="AQ87" s="8"/>
    </row>
    <row r="88" spans="1:43" ht="12" customHeight="1">
      <c r="A88" s="22" t="s">
        <v>24</v>
      </c>
      <c r="B88" s="34" t="s">
        <v>33</v>
      </c>
      <c r="C88" s="31" t="s">
        <v>4</v>
      </c>
      <c r="D88" s="23" t="s">
        <v>18</v>
      </c>
      <c r="E88" s="46"/>
      <c r="F88" s="21" t="s">
        <v>64</v>
      </c>
      <c r="G88" s="21" t="s">
        <v>65</v>
      </c>
      <c r="H88" s="21" t="s">
        <v>8</v>
      </c>
      <c r="I88" s="21" t="s">
        <v>66</v>
      </c>
      <c r="J88" s="21" t="s">
        <v>67</v>
      </c>
      <c r="K88" s="21" t="s">
        <v>9</v>
      </c>
      <c r="L88" s="38" t="s">
        <v>10</v>
      </c>
      <c r="M88" s="21" t="s">
        <v>5</v>
      </c>
      <c r="N88" s="21" t="s">
        <v>6</v>
      </c>
      <c r="O88" s="38" t="s">
        <v>7</v>
      </c>
      <c r="P88" s="21" t="s">
        <v>11</v>
      </c>
      <c r="Q88" s="51" t="s">
        <v>15</v>
      </c>
      <c r="R88" s="21" t="s">
        <v>64</v>
      </c>
      <c r="S88" s="21" t="s">
        <v>65</v>
      </c>
      <c r="T88" s="21" t="s">
        <v>8</v>
      </c>
      <c r="U88" s="21" t="s">
        <v>66</v>
      </c>
      <c r="V88" s="21" t="s">
        <v>67</v>
      </c>
      <c r="W88" s="21" t="s">
        <v>9</v>
      </c>
      <c r="X88" s="38" t="s">
        <v>10</v>
      </c>
      <c r="Y88" s="21" t="s">
        <v>5</v>
      </c>
      <c r="Z88" s="21" t="s">
        <v>6</v>
      </c>
      <c r="AA88" s="38" t="s">
        <v>7</v>
      </c>
      <c r="AB88" s="21" t="s">
        <v>11</v>
      </c>
      <c r="AC88" s="51" t="s">
        <v>27</v>
      </c>
      <c r="AD88" s="74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6"/>
      <c r="AQ88" s="8"/>
    </row>
    <row r="89" spans="1:43" ht="12" customHeight="1">
      <c r="A89" s="161">
        <v>1</v>
      </c>
      <c r="B89" s="162" t="s">
        <v>25</v>
      </c>
      <c r="C89" s="163" t="s">
        <v>71</v>
      </c>
      <c r="D89" s="164" t="s">
        <v>43</v>
      </c>
      <c r="E89" s="45" t="e">
        <f>AP89</f>
        <v>#DIV/0!</v>
      </c>
      <c r="F89" s="165"/>
      <c r="G89" s="165"/>
      <c r="H89" s="166" t="e">
        <f>AVERAGE(F89:G89)</f>
        <v>#DIV/0!</v>
      </c>
      <c r="I89" s="165"/>
      <c r="J89" s="165"/>
      <c r="K89" s="166" t="e">
        <f>AVERAGE(I89:J89)</f>
        <v>#DIV/0!</v>
      </c>
      <c r="L89" s="166" t="e">
        <f>(H89+K89)/2</f>
        <v>#DIV/0!</v>
      </c>
      <c r="M89" s="165"/>
      <c r="N89" s="165"/>
      <c r="O89" s="165" t="e">
        <f>10-AVERAGE(M89:N89)</f>
        <v>#DIV/0!</v>
      </c>
      <c r="P89" s="165"/>
      <c r="Q89" s="167" t="e">
        <f>SUM(L89+O89)-P89</f>
        <v>#DIV/0!</v>
      </c>
      <c r="R89" s="165"/>
      <c r="S89" s="165"/>
      <c r="T89" s="166" t="e">
        <f>AVERAGE(R89:S89)</f>
        <v>#DIV/0!</v>
      </c>
      <c r="U89" s="165"/>
      <c r="V89" s="165"/>
      <c r="W89" s="166" t="e">
        <f>AVERAGE(U89:V89)</f>
        <v>#DIV/0!</v>
      </c>
      <c r="X89" s="166" t="e">
        <f>(T89+W89)/2</f>
        <v>#DIV/0!</v>
      </c>
      <c r="Y89" s="165"/>
      <c r="Z89" s="165"/>
      <c r="AA89" s="165" t="e">
        <f>10-AVERAGE(Y89:Z89)</f>
        <v>#DIV/0!</v>
      </c>
      <c r="AB89" s="165"/>
      <c r="AC89" s="167" t="e">
        <f>SUM(X89+AA89)-AB89</f>
        <v>#DIV/0!</v>
      </c>
      <c r="AD89" s="74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7" t="e">
        <f>SUM(Q89+AC89)</f>
        <v>#DIV/0!</v>
      </c>
      <c r="AQ89" s="8"/>
    </row>
    <row r="90" spans="1:43" ht="12" customHeight="1">
      <c r="A90" s="12"/>
      <c r="B90" s="25"/>
      <c r="C90" s="29"/>
      <c r="D90" s="15"/>
      <c r="E90" s="43"/>
      <c r="F90" s="11"/>
      <c r="G90" s="11"/>
      <c r="H90" s="11"/>
      <c r="I90" s="11"/>
      <c r="J90" s="11"/>
      <c r="K90" s="11"/>
      <c r="L90" s="37"/>
      <c r="M90" s="11"/>
      <c r="N90" s="11"/>
      <c r="O90" s="37"/>
      <c r="P90" s="11"/>
      <c r="Q90" s="43"/>
      <c r="R90" s="11"/>
      <c r="S90" s="11"/>
      <c r="T90" s="11"/>
      <c r="U90" s="11"/>
      <c r="V90" s="11"/>
      <c r="W90" s="11"/>
      <c r="X90" s="37"/>
      <c r="Y90" s="11"/>
      <c r="Z90" s="11"/>
      <c r="AA90" s="37"/>
      <c r="AB90" s="11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8"/>
    </row>
    <row r="91" spans="1:43" ht="12" customHeight="1">
      <c r="A91" s="12"/>
      <c r="B91" s="25"/>
      <c r="C91" s="29"/>
      <c r="D91" s="15"/>
      <c r="E91" s="43"/>
      <c r="F91" s="11"/>
      <c r="G91" s="11"/>
      <c r="H91" s="11"/>
      <c r="I91" s="11"/>
      <c r="J91" s="11"/>
      <c r="K91" s="11"/>
      <c r="L91" s="37"/>
      <c r="M91" s="11"/>
      <c r="N91" s="11"/>
      <c r="O91" s="37"/>
      <c r="P91" s="11"/>
      <c r="Q91" s="43"/>
      <c r="R91" s="11"/>
      <c r="S91" s="11"/>
      <c r="T91" s="11"/>
      <c r="U91" s="11"/>
      <c r="V91" s="11"/>
      <c r="W91" s="11"/>
      <c r="X91" s="37"/>
      <c r="Y91" s="11"/>
      <c r="Z91" s="11"/>
      <c r="AA91" s="37"/>
      <c r="AB91" s="11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8"/>
    </row>
    <row r="92" spans="1:43" ht="13.5" customHeight="1">
      <c r="A92" s="17"/>
      <c r="B92" s="17" t="s">
        <v>62</v>
      </c>
      <c r="C92" s="30"/>
      <c r="D92" s="18"/>
      <c r="E92" s="48"/>
      <c r="F92" s="9"/>
      <c r="G92" s="9"/>
      <c r="H92" s="9"/>
      <c r="I92" s="9"/>
      <c r="J92" s="9"/>
      <c r="K92" s="9"/>
      <c r="L92" s="36"/>
      <c r="M92" s="9"/>
      <c r="N92" s="9"/>
      <c r="O92" s="36"/>
      <c r="P92" s="9"/>
      <c r="Q92" s="49"/>
      <c r="R92" s="9"/>
      <c r="S92" s="9"/>
      <c r="T92" s="9"/>
      <c r="U92" s="9"/>
      <c r="V92" s="9"/>
      <c r="W92" s="9"/>
      <c r="X92" s="36"/>
      <c r="Y92" s="9"/>
      <c r="Z92" s="9"/>
      <c r="AA92" s="36"/>
      <c r="AB92" s="9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48"/>
      <c r="AQ92" s="6"/>
    </row>
    <row r="93" spans="1:43" ht="12" customHeight="1">
      <c r="A93" s="5"/>
      <c r="B93" s="13"/>
      <c r="C93" s="8"/>
      <c r="D93" s="7"/>
      <c r="E93" s="45" t="s">
        <v>17</v>
      </c>
      <c r="F93" s="24" t="s">
        <v>15</v>
      </c>
      <c r="G93" s="26"/>
      <c r="H93" s="26"/>
      <c r="I93" s="26"/>
      <c r="J93" s="26"/>
      <c r="K93" s="26"/>
      <c r="L93" s="41"/>
      <c r="M93" s="10"/>
      <c r="N93" s="10"/>
      <c r="O93" s="41"/>
      <c r="P93" s="10"/>
      <c r="Q93" s="52" t="s">
        <v>17</v>
      </c>
      <c r="R93" s="24" t="s">
        <v>58</v>
      </c>
      <c r="S93" s="26"/>
      <c r="T93" s="26"/>
      <c r="U93" s="26"/>
      <c r="V93" s="26"/>
      <c r="W93" s="26"/>
      <c r="X93" s="41"/>
      <c r="Y93" s="10"/>
      <c r="Z93" s="10"/>
      <c r="AA93" s="41"/>
      <c r="AB93" s="10"/>
      <c r="AC93" s="166" t="s">
        <v>17</v>
      </c>
      <c r="AD93" s="69"/>
      <c r="AE93" s="69"/>
      <c r="AF93" s="69"/>
      <c r="AG93" s="69"/>
      <c r="AH93" s="69"/>
      <c r="AI93" s="69"/>
      <c r="AJ93" s="37"/>
      <c r="AK93" s="11"/>
      <c r="AL93" s="11"/>
      <c r="AM93" s="37"/>
      <c r="AN93" s="11"/>
      <c r="AO93" s="37"/>
      <c r="AP93" s="158" t="s">
        <v>17</v>
      </c>
      <c r="AQ93" s="8"/>
    </row>
    <row r="94" spans="1:43" ht="12" customHeight="1">
      <c r="A94" s="22" t="s">
        <v>24</v>
      </c>
      <c r="B94" s="34" t="s">
        <v>33</v>
      </c>
      <c r="C94" s="31" t="s">
        <v>4</v>
      </c>
      <c r="D94" s="23" t="s">
        <v>18</v>
      </c>
      <c r="E94" s="46"/>
      <c r="F94" s="21" t="s">
        <v>64</v>
      </c>
      <c r="G94" s="21" t="s">
        <v>65</v>
      </c>
      <c r="H94" s="21" t="s">
        <v>8</v>
      </c>
      <c r="I94" s="21" t="s">
        <v>66</v>
      </c>
      <c r="J94" s="21" t="s">
        <v>67</v>
      </c>
      <c r="K94" s="21" t="s">
        <v>9</v>
      </c>
      <c r="L94" s="38" t="s">
        <v>10</v>
      </c>
      <c r="M94" s="21" t="s">
        <v>5</v>
      </c>
      <c r="N94" s="21" t="s">
        <v>6</v>
      </c>
      <c r="O94" s="38" t="s">
        <v>7</v>
      </c>
      <c r="P94" s="21" t="s">
        <v>11</v>
      </c>
      <c r="Q94" s="51" t="s">
        <v>15</v>
      </c>
      <c r="R94" s="21" t="s">
        <v>64</v>
      </c>
      <c r="S94" s="21" t="s">
        <v>65</v>
      </c>
      <c r="T94" s="21" t="s">
        <v>8</v>
      </c>
      <c r="U94" s="21" t="s">
        <v>66</v>
      </c>
      <c r="V94" s="21" t="s">
        <v>67</v>
      </c>
      <c r="W94" s="21" t="s">
        <v>9</v>
      </c>
      <c r="X94" s="38" t="s">
        <v>10</v>
      </c>
      <c r="Y94" s="21" t="s">
        <v>5</v>
      </c>
      <c r="Z94" s="21" t="s">
        <v>6</v>
      </c>
      <c r="AA94" s="38" t="s">
        <v>7</v>
      </c>
      <c r="AB94" s="168" t="s">
        <v>11</v>
      </c>
      <c r="AC94" s="170" t="s">
        <v>58</v>
      </c>
      <c r="AD94" s="11"/>
      <c r="AE94" s="11"/>
      <c r="AF94" s="11"/>
      <c r="AG94" s="11"/>
      <c r="AH94" s="11"/>
      <c r="AI94" s="11"/>
      <c r="AJ94" s="37"/>
      <c r="AK94" s="11"/>
      <c r="AL94" s="11"/>
      <c r="AM94" s="37"/>
      <c r="AN94" s="11"/>
      <c r="AO94" s="43"/>
      <c r="AP94" s="159"/>
      <c r="AQ94" s="8"/>
    </row>
    <row r="95" spans="1:43" ht="12" customHeight="1">
      <c r="A95" s="161">
        <v>1</v>
      </c>
      <c r="B95" s="162" t="s">
        <v>25</v>
      </c>
      <c r="C95" s="163" t="s">
        <v>46</v>
      </c>
      <c r="D95" s="164" t="s">
        <v>42</v>
      </c>
      <c r="E95" s="45">
        <f>AP95</f>
        <v>17.125</v>
      </c>
      <c r="F95" s="165">
        <v>2.1</v>
      </c>
      <c r="G95" s="165">
        <v>2.5</v>
      </c>
      <c r="H95" s="166">
        <f>AVERAGE(F95:G95)</f>
        <v>2.3</v>
      </c>
      <c r="I95" s="165">
        <v>3.6</v>
      </c>
      <c r="J95" s="165">
        <v>3.6</v>
      </c>
      <c r="K95" s="166">
        <f>AVERAGE(I95:J95)</f>
        <v>3.6</v>
      </c>
      <c r="L95" s="166">
        <f>(H95+K95)/2</f>
        <v>2.95</v>
      </c>
      <c r="M95" s="165">
        <v>4.5</v>
      </c>
      <c r="N95" s="165">
        <v>4.2</v>
      </c>
      <c r="O95" s="165">
        <f>10-AVERAGE(M95:N95)</f>
        <v>5.65</v>
      </c>
      <c r="P95" s="165"/>
      <c r="Q95" s="167">
        <f>SUM(L95+O95)-P95</f>
        <v>8.600000000000001</v>
      </c>
      <c r="R95" s="165">
        <v>3</v>
      </c>
      <c r="S95" s="165">
        <v>2.5</v>
      </c>
      <c r="T95" s="166">
        <f>AVERAGE(R95:S95)</f>
        <v>2.75</v>
      </c>
      <c r="U95" s="165">
        <v>2.3</v>
      </c>
      <c r="V95" s="165">
        <v>2.3</v>
      </c>
      <c r="W95" s="166">
        <f>AVERAGE(U95:V95)</f>
        <v>2.3</v>
      </c>
      <c r="X95" s="166">
        <f>(T95+W95)/2</f>
        <v>2.525</v>
      </c>
      <c r="Y95" s="165">
        <v>3.8</v>
      </c>
      <c r="Z95" s="165">
        <v>4.2</v>
      </c>
      <c r="AA95" s="165">
        <f>10-AVERAGE(Y95:Z95)</f>
        <v>6</v>
      </c>
      <c r="AB95" s="169"/>
      <c r="AC95" s="167">
        <f>SUM(X95+AA95)-AB95</f>
        <v>8.525</v>
      </c>
      <c r="AD95" s="11"/>
      <c r="AE95" s="11"/>
      <c r="AF95" s="37"/>
      <c r="AG95" s="11"/>
      <c r="AH95" s="11"/>
      <c r="AI95" s="37"/>
      <c r="AJ95" s="37"/>
      <c r="AK95" s="11"/>
      <c r="AL95" s="11"/>
      <c r="AM95" s="11"/>
      <c r="AN95" s="11"/>
      <c r="AO95" s="43"/>
      <c r="AP95" s="160">
        <f>SUM(Q95+AC95)</f>
        <v>17.125</v>
      </c>
      <c r="AQ95" s="8"/>
    </row>
    <row r="96" spans="1:43" ht="12" customHeight="1">
      <c r="A96" s="12"/>
      <c r="B96" s="25"/>
      <c r="C96" s="29"/>
      <c r="D96" s="15"/>
      <c r="E96" s="43"/>
      <c r="F96" s="11"/>
      <c r="G96" s="11"/>
      <c r="H96" s="11"/>
      <c r="I96" s="11"/>
      <c r="J96" s="11"/>
      <c r="K96" s="11"/>
      <c r="L96" s="37"/>
      <c r="M96" s="11"/>
      <c r="N96" s="11"/>
      <c r="O96" s="37"/>
      <c r="P96" s="11"/>
      <c r="Q96" s="43"/>
      <c r="R96" s="11"/>
      <c r="S96" s="11"/>
      <c r="T96" s="11"/>
      <c r="U96" s="11"/>
      <c r="V96" s="11"/>
      <c r="W96" s="11"/>
      <c r="X96" s="37"/>
      <c r="Y96" s="11"/>
      <c r="Z96" s="11"/>
      <c r="AA96" s="37"/>
      <c r="AB96" s="11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8"/>
    </row>
    <row r="97" spans="2:42" ht="12.75">
      <c r="B97" s="32"/>
      <c r="C97" s="32"/>
      <c r="E97" s="39"/>
      <c r="F97" s="28"/>
      <c r="G97" s="28"/>
      <c r="H97" s="28"/>
      <c r="I97" s="28"/>
      <c r="J97" s="28"/>
      <c r="K97" s="28"/>
      <c r="L97" s="39"/>
      <c r="M97" s="28"/>
      <c r="N97" s="28"/>
      <c r="O97" s="39"/>
      <c r="P97" s="28"/>
      <c r="Q97" s="39"/>
      <c r="R97" s="28"/>
      <c r="S97" s="28"/>
      <c r="T97" s="28"/>
      <c r="U97" s="28"/>
      <c r="V97" s="28"/>
      <c r="W97" s="28"/>
      <c r="X97" s="39"/>
      <c r="Y97" s="28"/>
      <c r="Z97" s="28"/>
      <c r="AA97" s="39"/>
      <c r="AB97" s="28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</row>
    <row r="98" spans="1:43" ht="13.5" customHeight="1">
      <c r="A98" s="17"/>
      <c r="B98" s="17" t="s">
        <v>32</v>
      </c>
      <c r="C98" s="30"/>
      <c r="D98" s="18"/>
      <c r="E98" s="48"/>
      <c r="F98" s="9"/>
      <c r="G98" s="9"/>
      <c r="H98" s="9"/>
      <c r="I98" s="9"/>
      <c r="J98" s="9"/>
      <c r="K98" s="9"/>
      <c r="L98" s="36"/>
      <c r="M98" s="9"/>
      <c r="N98" s="9"/>
      <c r="O98" s="36"/>
      <c r="P98" s="9"/>
      <c r="Q98" s="49"/>
      <c r="R98" s="9"/>
      <c r="S98" s="9"/>
      <c r="T98" s="9"/>
      <c r="U98" s="9"/>
      <c r="V98" s="9"/>
      <c r="W98" s="9"/>
      <c r="X98" s="36"/>
      <c r="Y98" s="9"/>
      <c r="Z98" s="9"/>
      <c r="AA98" s="36"/>
      <c r="AB98" s="9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48"/>
      <c r="AQ98" s="6"/>
    </row>
    <row r="99" spans="1:43" ht="12" customHeight="1">
      <c r="A99" s="5"/>
      <c r="B99" s="13"/>
      <c r="C99" s="8"/>
      <c r="D99" s="7"/>
      <c r="E99" s="45" t="s">
        <v>17</v>
      </c>
      <c r="F99" s="24" t="s">
        <v>15</v>
      </c>
      <c r="G99" s="26"/>
      <c r="H99" s="26"/>
      <c r="I99" s="26"/>
      <c r="J99" s="26"/>
      <c r="K99" s="26"/>
      <c r="L99" s="41"/>
      <c r="M99" s="10"/>
      <c r="N99" s="10"/>
      <c r="O99" s="41"/>
      <c r="P99" s="10"/>
      <c r="Q99" s="52" t="s">
        <v>17</v>
      </c>
      <c r="R99" s="24" t="s">
        <v>58</v>
      </c>
      <c r="S99" s="26"/>
      <c r="T99" s="26"/>
      <c r="U99" s="26"/>
      <c r="V99" s="26"/>
      <c r="W99" s="26"/>
      <c r="X99" s="41"/>
      <c r="Y99" s="10"/>
      <c r="Z99" s="10"/>
      <c r="AA99" s="41"/>
      <c r="AB99" s="10"/>
      <c r="AC99" s="52" t="s">
        <v>17</v>
      </c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158" t="s">
        <v>17</v>
      </c>
      <c r="AQ99" s="8"/>
    </row>
    <row r="100" spans="1:43" ht="12" customHeight="1">
      <c r="A100" s="22" t="s">
        <v>24</v>
      </c>
      <c r="B100" s="34" t="s">
        <v>33</v>
      </c>
      <c r="C100" s="31" t="s">
        <v>4</v>
      </c>
      <c r="D100" s="23" t="s">
        <v>18</v>
      </c>
      <c r="E100" s="46"/>
      <c r="F100" s="21" t="s">
        <v>64</v>
      </c>
      <c r="G100" s="21" t="s">
        <v>65</v>
      </c>
      <c r="H100" s="21" t="s">
        <v>8</v>
      </c>
      <c r="I100" s="21" t="s">
        <v>66</v>
      </c>
      <c r="J100" s="21" t="s">
        <v>67</v>
      </c>
      <c r="K100" s="21" t="s">
        <v>9</v>
      </c>
      <c r="L100" s="38" t="s">
        <v>10</v>
      </c>
      <c r="M100" s="21" t="s">
        <v>5</v>
      </c>
      <c r="N100" s="21" t="s">
        <v>6</v>
      </c>
      <c r="O100" s="38" t="s">
        <v>7</v>
      </c>
      <c r="P100" s="21" t="s">
        <v>11</v>
      </c>
      <c r="Q100" s="51" t="s">
        <v>15</v>
      </c>
      <c r="R100" s="21" t="s">
        <v>64</v>
      </c>
      <c r="S100" s="21" t="s">
        <v>65</v>
      </c>
      <c r="T100" s="21" t="s">
        <v>8</v>
      </c>
      <c r="U100" s="21" t="s">
        <v>66</v>
      </c>
      <c r="V100" s="21" t="s">
        <v>67</v>
      </c>
      <c r="W100" s="21" t="s">
        <v>9</v>
      </c>
      <c r="X100" s="38" t="s">
        <v>10</v>
      </c>
      <c r="Y100" s="21" t="s">
        <v>5</v>
      </c>
      <c r="Z100" s="21" t="s">
        <v>6</v>
      </c>
      <c r="AA100" s="38" t="s">
        <v>7</v>
      </c>
      <c r="AB100" s="21" t="s">
        <v>11</v>
      </c>
      <c r="AC100" s="51" t="s">
        <v>58</v>
      </c>
      <c r="AP100" s="159"/>
      <c r="AQ100" s="8"/>
    </row>
    <row r="101" spans="1:43" ht="12" customHeight="1">
      <c r="A101" s="161">
        <v>1</v>
      </c>
      <c r="B101" s="162" t="s">
        <v>25</v>
      </c>
      <c r="C101" s="163" t="s">
        <v>47</v>
      </c>
      <c r="D101" s="164" t="s">
        <v>42</v>
      </c>
      <c r="E101" s="45">
        <f>AP101</f>
        <v>14.425</v>
      </c>
      <c r="F101" s="165">
        <v>1.5</v>
      </c>
      <c r="G101" s="165">
        <v>1.5</v>
      </c>
      <c r="H101" s="166">
        <f>AVERAGE(F101:G101)</f>
        <v>1.5</v>
      </c>
      <c r="I101" s="165">
        <v>3.6</v>
      </c>
      <c r="J101" s="165">
        <v>3.1</v>
      </c>
      <c r="K101" s="166">
        <f>AVERAGE(I101:J101)</f>
        <v>3.35</v>
      </c>
      <c r="L101" s="166">
        <f>(H101+K101)/2</f>
        <v>2.425</v>
      </c>
      <c r="M101" s="165">
        <v>5.5</v>
      </c>
      <c r="N101" s="165">
        <v>5.2</v>
      </c>
      <c r="O101" s="166">
        <f>10-AVERAGE(M101:N101)</f>
        <v>4.65</v>
      </c>
      <c r="P101" s="165"/>
      <c r="Q101" s="167">
        <f>SUM(L101+O101)-P101</f>
        <v>7.075</v>
      </c>
      <c r="R101" s="165">
        <v>3.2</v>
      </c>
      <c r="S101" s="165">
        <v>3</v>
      </c>
      <c r="T101" s="166">
        <f>AVERAGE(R101:S101)</f>
        <v>3.1</v>
      </c>
      <c r="U101" s="165">
        <v>2.6</v>
      </c>
      <c r="V101" s="165">
        <v>2.6</v>
      </c>
      <c r="W101" s="166">
        <f>AVERAGE(U101:V101)</f>
        <v>2.6</v>
      </c>
      <c r="X101" s="166">
        <f>(T101+W101)/2</f>
        <v>2.85</v>
      </c>
      <c r="Y101" s="165">
        <v>5.5</v>
      </c>
      <c r="Z101" s="165">
        <v>5.5</v>
      </c>
      <c r="AA101" s="166">
        <f>10-AVERAGE(Y101:Z101)</f>
        <v>4.5</v>
      </c>
      <c r="AB101" s="165"/>
      <c r="AC101" s="167">
        <f>SUM(X101+AA101)-AB101</f>
        <v>7.35</v>
      </c>
      <c r="AD101" s="11"/>
      <c r="AE101" s="11"/>
      <c r="AF101" s="37"/>
      <c r="AG101" s="11"/>
      <c r="AH101" s="11"/>
      <c r="AI101" s="37"/>
      <c r="AJ101" s="37"/>
      <c r="AK101" s="11"/>
      <c r="AL101" s="11"/>
      <c r="AM101" s="37"/>
      <c r="AN101" s="11"/>
      <c r="AO101" s="43"/>
      <c r="AP101" s="160">
        <f>SUM(Q101+AC101)</f>
        <v>14.425</v>
      </c>
      <c r="AQ101" s="8"/>
    </row>
    <row r="102" spans="1:43" s="7" customFormat="1" ht="12" customHeight="1">
      <c r="A102" s="12"/>
      <c r="B102" s="25"/>
      <c r="C102" s="29"/>
      <c r="D102" s="15"/>
      <c r="E102" s="43"/>
      <c r="F102" s="11"/>
      <c r="G102" s="11"/>
      <c r="H102" s="11"/>
      <c r="I102" s="11"/>
      <c r="J102" s="11"/>
      <c r="K102" s="11"/>
      <c r="L102" s="37"/>
      <c r="M102" s="11"/>
      <c r="N102" s="11"/>
      <c r="O102" s="37"/>
      <c r="P102" s="11"/>
      <c r="Q102" s="43"/>
      <c r="R102" s="11"/>
      <c r="S102" s="11"/>
      <c r="T102" s="11"/>
      <c r="U102" s="11"/>
      <c r="V102" s="11"/>
      <c r="W102" s="11"/>
      <c r="X102" s="37"/>
      <c r="Y102" s="11"/>
      <c r="Z102" s="11"/>
      <c r="AA102" s="37"/>
      <c r="AB102" s="11"/>
      <c r="AC102" s="43"/>
      <c r="AD102" s="11"/>
      <c r="AE102" s="11"/>
      <c r="AF102" s="37"/>
      <c r="AG102" s="11"/>
      <c r="AH102" s="11"/>
      <c r="AI102" s="37"/>
      <c r="AJ102" s="37"/>
      <c r="AK102" s="11"/>
      <c r="AL102" s="11"/>
      <c r="AM102" s="37"/>
      <c r="AN102" s="11"/>
      <c r="AO102" s="43"/>
      <c r="AP102" s="43"/>
      <c r="AQ102" s="8"/>
    </row>
    <row r="103" spans="30:41" ht="11.25"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</row>
    <row r="104" spans="29:41" ht="11.25"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</row>
    <row r="105" spans="29:41" ht="11.25">
      <c r="AC105" s="37"/>
      <c r="AO105" s="37"/>
    </row>
    <row r="106" ht="11.25">
      <c r="AC106" s="37"/>
    </row>
    <row r="107" ht="11.25">
      <c r="AC107" s="37"/>
    </row>
  </sheetData>
  <sheetProtection/>
  <printOptions/>
  <pageMargins left="0.15748031496062992" right="0.15748031496062992" top="0.6" bottom="0.35433070866141736" header="0.2755905511811024" footer="0.1968503937007874"/>
  <pageSetup horizontalDpi="600" verticalDpi="600" orientation="landscape" paperSize="9" scale="78" r:id="rId2"/>
  <headerFooter alignWithMargins="0">
    <oddHeader>&amp;R&amp;9 08. Mai 2010</oddHeader>
    <oddFooter>&amp;L&amp;8&amp;F&amp;R&amp;8Seite &amp;P</oddFooter>
  </headerFooter>
  <rowBreaks count="2" manualBreakCount="2">
    <brk id="44" max="255" man="1"/>
    <brk id="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7"/>
  <sheetViews>
    <sheetView zoomScalePageLayoutView="0" workbookViewId="0" topLeftCell="A25">
      <selection activeCell="F78" sqref="F78"/>
    </sheetView>
  </sheetViews>
  <sheetFormatPr defaultColWidth="11.421875" defaultRowHeight="12.75"/>
  <cols>
    <col min="1" max="1" width="14.7109375" style="0" customWidth="1"/>
    <col min="2" max="2" width="23.00390625" style="0" customWidth="1"/>
    <col min="3" max="3" width="25.140625" style="0" customWidth="1"/>
    <col min="4" max="4" width="11.421875" style="186" customWidth="1"/>
  </cols>
  <sheetData>
    <row r="1" spans="1:19" s="76" customFormat="1" ht="18" customHeight="1">
      <c r="A1" s="77"/>
      <c r="B1" s="78" t="s">
        <v>51</v>
      </c>
      <c r="C1" s="77"/>
      <c r="D1" s="173"/>
      <c r="E1" s="79"/>
      <c r="F1" s="80"/>
      <c r="G1" s="80"/>
      <c r="H1" s="80"/>
      <c r="I1" s="80"/>
      <c r="J1" s="80"/>
      <c r="K1" s="80"/>
      <c r="L1" s="81"/>
      <c r="M1" s="80"/>
      <c r="N1" s="80"/>
      <c r="O1" s="81"/>
      <c r="P1" s="80"/>
      <c r="Q1" s="81"/>
      <c r="R1" s="80"/>
      <c r="S1" s="79"/>
    </row>
    <row r="2" spans="1:19" s="76" customFormat="1" ht="18" customHeight="1">
      <c r="A2" s="77"/>
      <c r="B2" s="77" t="s">
        <v>90</v>
      </c>
      <c r="C2" s="77"/>
      <c r="D2" s="173"/>
      <c r="E2" s="79"/>
      <c r="F2" s="80"/>
      <c r="G2" s="80"/>
      <c r="H2" s="80"/>
      <c r="I2" s="80"/>
      <c r="J2" s="80"/>
      <c r="K2" s="80"/>
      <c r="L2" s="81"/>
      <c r="M2" s="80"/>
      <c r="N2" s="80"/>
      <c r="O2" s="81"/>
      <c r="P2" s="80"/>
      <c r="Q2" s="81"/>
      <c r="R2" s="80"/>
      <c r="S2" s="79"/>
    </row>
    <row r="3" spans="1:19" s="76" customFormat="1" ht="18" customHeight="1">
      <c r="A3" s="77"/>
      <c r="B3" s="65" t="s">
        <v>89</v>
      </c>
      <c r="C3" s="77"/>
      <c r="D3" s="173"/>
      <c r="E3" s="79"/>
      <c r="F3" s="80"/>
      <c r="G3" s="80"/>
      <c r="H3" s="80"/>
      <c r="I3" s="80"/>
      <c r="J3" s="80"/>
      <c r="K3" s="80"/>
      <c r="L3" s="81"/>
      <c r="M3" s="80"/>
      <c r="N3" s="80"/>
      <c r="O3" s="81"/>
      <c r="P3" s="80"/>
      <c r="Q3" s="81"/>
      <c r="R3" s="80"/>
      <c r="S3" s="79"/>
    </row>
    <row r="4" spans="1:19" s="88" customFormat="1" ht="18" customHeight="1">
      <c r="A4" s="83"/>
      <c r="B4" s="83" t="s">
        <v>117</v>
      </c>
      <c r="C4" s="83"/>
      <c r="D4" s="174"/>
      <c r="E4" s="84"/>
      <c r="F4" s="85"/>
      <c r="G4" s="85"/>
      <c r="H4" s="85"/>
      <c r="I4" s="85"/>
      <c r="J4" s="85"/>
      <c r="K4" s="85"/>
      <c r="L4" s="86"/>
      <c r="M4" s="85"/>
      <c r="N4" s="85"/>
      <c r="O4" s="86"/>
      <c r="P4" s="85"/>
      <c r="Q4" s="87"/>
      <c r="R4" s="85"/>
      <c r="S4" s="84"/>
    </row>
    <row r="5" spans="1:19" s="89" customFormat="1" ht="13.5" customHeight="1">
      <c r="A5" s="90"/>
      <c r="B5" s="91"/>
      <c r="C5" s="92"/>
      <c r="D5" s="175"/>
      <c r="E5" s="94"/>
      <c r="F5" s="95"/>
      <c r="G5" s="95"/>
      <c r="H5" s="95"/>
      <c r="I5" s="95"/>
      <c r="J5" s="95"/>
      <c r="K5" s="95"/>
      <c r="L5" s="96"/>
      <c r="M5" s="95"/>
      <c r="N5" s="95"/>
      <c r="O5" s="96"/>
      <c r="P5" s="95"/>
      <c r="Q5" s="94"/>
      <c r="R5" s="97"/>
      <c r="S5" s="94"/>
    </row>
    <row r="6" spans="1:19" s="89" customFormat="1" ht="13.5" customHeight="1">
      <c r="A6" s="90"/>
      <c r="B6" s="91"/>
      <c r="C6" s="92"/>
      <c r="D6" s="175"/>
      <c r="E6" s="94"/>
      <c r="F6" s="95"/>
      <c r="G6" s="95"/>
      <c r="H6" s="95"/>
      <c r="I6" s="95"/>
      <c r="J6" s="95"/>
      <c r="K6" s="95"/>
      <c r="L6" s="96"/>
      <c r="M6" s="95"/>
      <c r="N6" s="95"/>
      <c r="O6" s="96"/>
      <c r="P6" s="95"/>
      <c r="Q6" s="94"/>
      <c r="R6" s="97"/>
      <c r="S6" s="94"/>
    </row>
    <row r="7" spans="1:43" s="1" customFormat="1" ht="13.5" customHeight="1">
      <c r="A7" s="172" t="s">
        <v>13</v>
      </c>
      <c r="B7" s="17"/>
      <c r="C7" s="30"/>
      <c r="D7" s="176"/>
      <c r="E7" s="171"/>
      <c r="F7" s="9"/>
      <c r="G7" s="9"/>
      <c r="H7" s="9"/>
      <c r="I7" s="9"/>
      <c r="J7" s="9"/>
      <c r="K7" s="9"/>
      <c r="L7" s="36"/>
      <c r="M7" s="9"/>
      <c r="N7" s="9"/>
      <c r="O7" s="36"/>
      <c r="P7" s="9"/>
      <c r="Q7" s="49"/>
      <c r="R7" s="9"/>
      <c r="S7" s="9"/>
      <c r="T7" s="9"/>
      <c r="U7" s="9"/>
      <c r="V7" s="9"/>
      <c r="W7" s="9"/>
      <c r="X7" s="36"/>
      <c r="Y7" s="9"/>
      <c r="Z7" s="9"/>
      <c r="AA7" s="36"/>
      <c r="AB7" s="9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44"/>
      <c r="AQ7" s="6"/>
    </row>
    <row r="8" spans="1:21" s="89" customFormat="1" ht="12" customHeight="1">
      <c r="A8" s="90"/>
      <c r="B8" s="91"/>
      <c r="C8" s="92"/>
      <c r="D8" s="177"/>
      <c r="E8" s="94"/>
      <c r="F8" s="95"/>
      <c r="G8" s="95"/>
      <c r="H8" s="95"/>
      <c r="I8" s="95"/>
      <c r="J8" s="95"/>
      <c r="K8" s="95"/>
      <c r="L8" s="96"/>
      <c r="M8" s="95"/>
      <c r="N8" s="95"/>
      <c r="O8" s="96"/>
      <c r="P8" s="95"/>
      <c r="Q8" s="94"/>
      <c r="R8" s="97"/>
      <c r="S8" s="94"/>
      <c r="T8" s="107"/>
      <c r="U8" s="107"/>
    </row>
    <row r="9" spans="1:4" ht="12.75">
      <c r="A9" s="13"/>
      <c r="B9" s="8"/>
      <c r="C9" s="7"/>
      <c r="D9" s="178" t="s">
        <v>17</v>
      </c>
    </row>
    <row r="10" spans="1:4" ht="12.75">
      <c r="A10" s="34" t="s">
        <v>33</v>
      </c>
      <c r="B10" s="31" t="s">
        <v>4</v>
      </c>
      <c r="C10" s="23" t="s">
        <v>18</v>
      </c>
      <c r="D10" s="179"/>
    </row>
    <row r="11" spans="1:4" ht="12.75">
      <c r="A11" s="162" t="s">
        <v>25</v>
      </c>
      <c r="B11" s="163" t="s">
        <v>36</v>
      </c>
      <c r="C11" s="164" t="s">
        <v>43</v>
      </c>
      <c r="D11" s="178">
        <v>16.55</v>
      </c>
    </row>
    <row r="12" spans="1:4" ht="12.75">
      <c r="A12" s="162" t="s">
        <v>26</v>
      </c>
      <c r="B12" s="163" t="s">
        <v>37</v>
      </c>
      <c r="C12" s="164" t="s">
        <v>43</v>
      </c>
      <c r="D12" s="178">
        <v>15.15</v>
      </c>
    </row>
    <row r="13" spans="1:4" ht="12.75">
      <c r="A13" s="162" t="s">
        <v>50</v>
      </c>
      <c r="B13" s="163" t="s">
        <v>59</v>
      </c>
      <c r="C13" s="164" t="s">
        <v>19</v>
      </c>
      <c r="D13" s="178">
        <v>14.15</v>
      </c>
    </row>
    <row r="14" spans="1:4" ht="12.75">
      <c r="A14" s="32"/>
      <c r="B14" s="32"/>
      <c r="D14" s="180"/>
    </row>
    <row r="15" spans="1:4" ht="12.75">
      <c r="A15" s="32"/>
      <c r="B15" s="32"/>
      <c r="D15" s="180"/>
    </row>
    <row r="16" spans="1:4" ht="12.75">
      <c r="A16" s="17" t="s">
        <v>55</v>
      </c>
      <c r="B16" s="30"/>
      <c r="C16" s="18"/>
      <c r="D16" s="181"/>
    </row>
    <row r="17" spans="1:4" ht="12.75">
      <c r="A17" s="13"/>
      <c r="B17" s="8"/>
      <c r="C17" s="7"/>
      <c r="D17" s="178" t="s">
        <v>17</v>
      </c>
    </row>
    <row r="18" spans="1:4" ht="12.75">
      <c r="A18" s="34" t="s">
        <v>33</v>
      </c>
      <c r="B18" s="31" t="s">
        <v>4</v>
      </c>
      <c r="C18" s="23" t="s">
        <v>18</v>
      </c>
      <c r="D18" s="179"/>
    </row>
    <row r="19" spans="1:4" ht="12.75">
      <c r="A19" s="162" t="s">
        <v>50</v>
      </c>
      <c r="B19" s="163" t="s">
        <v>60</v>
      </c>
      <c r="C19" s="164" t="s">
        <v>19</v>
      </c>
      <c r="D19" s="178">
        <v>14.18</v>
      </c>
    </row>
    <row r="20" spans="1:4" ht="12.75">
      <c r="A20" s="162" t="s">
        <v>80</v>
      </c>
      <c r="B20" s="163" t="s">
        <v>81</v>
      </c>
      <c r="C20" s="164" t="s">
        <v>43</v>
      </c>
      <c r="D20" s="178">
        <v>13.5</v>
      </c>
    </row>
    <row r="21" spans="1:4" ht="12.75">
      <c r="A21" s="162" t="s">
        <v>26</v>
      </c>
      <c r="B21" s="163" t="s">
        <v>20</v>
      </c>
      <c r="C21" s="164" t="s">
        <v>19</v>
      </c>
      <c r="D21" s="178">
        <v>14.75</v>
      </c>
    </row>
    <row r="22" spans="1:4" ht="12.75">
      <c r="A22" s="162" t="s">
        <v>25</v>
      </c>
      <c r="B22" s="163" t="s">
        <v>38</v>
      </c>
      <c r="C22" s="164" t="s">
        <v>43</v>
      </c>
      <c r="D22" s="178">
        <v>16.65</v>
      </c>
    </row>
    <row r="23" spans="1:4" ht="12.75">
      <c r="A23" s="32"/>
      <c r="B23" s="32"/>
      <c r="D23" s="180"/>
    </row>
    <row r="24" spans="1:4" ht="12.75">
      <c r="A24" s="32"/>
      <c r="B24" s="32"/>
      <c r="D24" s="180"/>
    </row>
    <row r="25" spans="1:4" ht="12.75">
      <c r="A25" s="17" t="s">
        <v>14</v>
      </c>
      <c r="B25" s="30"/>
      <c r="C25" s="18"/>
      <c r="D25" s="181"/>
    </row>
    <row r="26" spans="1:4" ht="12.75">
      <c r="A26" s="13"/>
      <c r="B26" s="8"/>
      <c r="C26" s="7"/>
      <c r="D26" s="178" t="s">
        <v>17</v>
      </c>
    </row>
    <row r="27" spans="1:4" ht="12.75">
      <c r="A27" s="34" t="s">
        <v>33</v>
      </c>
      <c r="B27" s="31" t="s">
        <v>4</v>
      </c>
      <c r="C27" s="23" t="s">
        <v>18</v>
      </c>
      <c r="D27" s="179"/>
    </row>
    <row r="28" spans="1:4" ht="12.75">
      <c r="A28" s="162" t="s">
        <v>69</v>
      </c>
      <c r="B28" s="163" t="s">
        <v>45</v>
      </c>
      <c r="C28" s="164" t="s">
        <v>42</v>
      </c>
      <c r="D28" s="178">
        <v>13.5</v>
      </c>
    </row>
    <row r="29" spans="1:4" ht="12.75">
      <c r="A29" s="162" t="s">
        <v>26</v>
      </c>
      <c r="B29" s="163" t="s">
        <v>41</v>
      </c>
      <c r="C29" s="164" t="s">
        <v>42</v>
      </c>
      <c r="D29" s="178">
        <v>18.65</v>
      </c>
    </row>
    <row r="30" spans="1:4" ht="12.75">
      <c r="A30" s="162" t="s">
        <v>80</v>
      </c>
      <c r="B30" s="163" t="s">
        <v>61</v>
      </c>
      <c r="C30" s="164" t="s">
        <v>19</v>
      </c>
      <c r="D30" s="178">
        <v>16.48</v>
      </c>
    </row>
    <row r="31" spans="1:4" ht="12.75">
      <c r="A31" s="162" t="s">
        <v>82</v>
      </c>
      <c r="B31" s="163" t="s">
        <v>52</v>
      </c>
      <c r="C31" s="164" t="s">
        <v>42</v>
      </c>
      <c r="D31" s="178">
        <v>12.03</v>
      </c>
    </row>
    <row r="32" spans="1:4" ht="12.75">
      <c r="A32" s="162" t="s">
        <v>68</v>
      </c>
      <c r="B32" s="163" t="s">
        <v>39</v>
      </c>
      <c r="C32" s="164" t="s">
        <v>43</v>
      </c>
      <c r="D32" s="178">
        <v>15.5</v>
      </c>
    </row>
    <row r="33" spans="1:4" ht="12.75">
      <c r="A33" s="162" t="s">
        <v>25</v>
      </c>
      <c r="B33" s="163" t="s">
        <v>1</v>
      </c>
      <c r="C33" s="164" t="s">
        <v>19</v>
      </c>
      <c r="D33" s="178">
        <v>18.78</v>
      </c>
    </row>
    <row r="34" spans="1:4" ht="12.75">
      <c r="A34" s="162" t="s">
        <v>50</v>
      </c>
      <c r="B34" s="163" t="s">
        <v>0</v>
      </c>
      <c r="C34" s="164" t="s">
        <v>19</v>
      </c>
      <c r="D34" s="178">
        <v>17.9</v>
      </c>
    </row>
    <row r="35" spans="1:4" ht="12.75">
      <c r="A35" s="162" t="s">
        <v>83</v>
      </c>
      <c r="B35" s="163" t="s">
        <v>44</v>
      </c>
      <c r="C35" s="164" t="s">
        <v>42</v>
      </c>
      <c r="D35" s="178">
        <v>11.93</v>
      </c>
    </row>
    <row r="36" spans="1:4" ht="12.75">
      <c r="A36" s="65"/>
      <c r="B36" s="65"/>
      <c r="C36" s="64"/>
      <c r="D36" s="182"/>
    </row>
    <row r="37" spans="1:4" ht="12.75">
      <c r="A37" s="32"/>
      <c r="B37" s="32"/>
      <c r="D37" s="180"/>
    </row>
    <row r="38" spans="1:4" ht="12.75">
      <c r="A38" s="17" t="s">
        <v>28</v>
      </c>
      <c r="B38" s="30"/>
      <c r="C38" s="18"/>
      <c r="D38" s="181"/>
    </row>
    <row r="39" spans="1:4" ht="12.75">
      <c r="A39" s="13"/>
      <c r="B39" s="8"/>
      <c r="C39" s="7"/>
      <c r="D39" s="178" t="s">
        <v>17</v>
      </c>
    </row>
    <row r="40" spans="1:4" ht="12.75">
      <c r="A40" s="34" t="s">
        <v>33</v>
      </c>
      <c r="B40" s="31" t="s">
        <v>4</v>
      </c>
      <c r="C40" s="23" t="s">
        <v>18</v>
      </c>
      <c r="D40" s="179"/>
    </row>
    <row r="41" spans="1:4" ht="12.75">
      <c r="A41" s="35" t="s">
        <v>25</v>
      </c>
      <c r="B41" s="163" t="s">
        <v>22</v>
      </c>
      <c r="C41" s="164" t="s">
        <v>19</v>
      </c>
      <c r="D41" s="178">
        <v>32.98</v>
      </c>
    </row>
    <row r="42" spans="1:4" ht="12.75">
      <c r="A42" s="27" t="s">
        <v>26</v>
      </c>
      <c r="B42" s="163" t="s">
        <v>48</v>
      </c>
      <c r="C42" s="164" t="s">
        <v>19</v>
      </c>
      <c r="D42" s="178">
        <v>28.93</v>
      </c>
    </row>
    <row r="43" spans="1:4" ht="12.75">
      <c r="A43" s="25"/>
      <c r="B43" s="29"/>
      <c r="C43" s="15"/>
      <c r="D43" s="183"/>
    </row>
    <row r="44" spans="1:4" ht="12.75">
      <c r="A44" s="25"/>
      <c r="B44" s="29"/>
      <c r="C44" s="15"/>
      <c r="D44" s="183"/>
    </row>
    <row r="45" spans="1:5" ht="12.75">
      <c r="A45" s="17" t="s">
        <v>57</v>
      </c>
      <c r="B45" s="17"/>
      <c r="C45" s="30"/>
      <c r="D45" s="184"/>
      <c r="E45" s="48"/>
    </row>
    <row r="46" spans="1:5" ht="12.75">
      <c r="A46" s="5"/>
      <c r="B46" s="13"/>
      <c r="C46" s="8"/>
      <c r="D46" s="178" t="s">
        <v>17</v>
      </c>
      <c r="E46" s="7"/>
    </row>
    <row r="47" spans="1:4" ht="12.75">
      <c r="A47" s="34" t="s">
        <v>33</v>
      </c>
      <c r="B47" s="31" t="s">
        <v>4</v>
      </c>
      <c r="C47" s="23" t="s">
        <v>18</v>
      </c>
      <c r="D47" s="179"/>
    </row>
    <row r="48" spans="1:4" ht="12.75">
      <c r="A48" s="162" t="s">
        <v>25</v>
      </c>
      <c r="B48" s="163" t="s">
        <v>2</v>
      </c>
      <c r="C48" s="164" t="s">
        <v>19</v>
      </c>
      <c r="D48" s="178">
        <v>27.38</v>
      </c>
    </row>
    <row r="49" spans="1:4" ht="12.75">
      <c r="A49" s="162" t="s">
        <v>26</v>
      </c>
      <c r="B49" s="163" t="s">
        <v>49</v>
      </c>
      <c r="C49" s="164" t="s">
        <v>19</v>
      </c>
      <c r="D49" s="178">
        <v>27.28</v>
      </c>
    </row>
    <row r="50" spans="1:4" ht="12.75">
      <c r="A50" s="162" t="s">
        <v>50</v>
      </c>
      <c r="B50" s="163" t="s">
        <v>23</v>
      </c>
      <c r="C50" s="164" t="s">
        <v>19</v>
      </c>
      <c r="D50" s="178">
        <v>23.13</v>
      </c>
    </row>
    <row r="51" spans="1:4" ht="12.75">
      <c r="A51" s="65"/>
      <c r="B51" s="65"/>
      <c r="C51" s="64"/>
      <c r="D51" s="182"/>
    </row>
    <row r="52" spans="1:4" ht="12.75">
      <c r="A52" s="32"/>
      <c r="B52" s="32"/>
      <c r="D52" s="180"/>
    </row>
    <row r="53" spans="1:4" ht="12.75">
      <c r="A53" s="17" t="s">
        <v>31</v>
      </c>
      <c r="B53" s="30"/>
      <c r="C53" s="18"/>
      <c r="D53" s="48"/>
    </row>
    <row r="54" spans="1:4" ht="12.75">
      <c r="A54" s="13"/>
      <c r="B54" s="8"/>
      <c r="C54" s="7"/>
      <c r="D54" s="45" t="s">
        <v>17</v>
      </c>
    </row>
    <row r="55" spans="1:4" ht="12.75">
      <c r="A55" s="34" t="s">
        <v>33</v>
      </c>
      <c r="B55" s="31" t="s">
        <v>4</v>
      </c>
      <c r="C55" s="23" t="s">
        <v>18</v>
      </c>
      <c r="D55" s="46"/>
    </row>
    <row r="56" spans="1:4" ht="12.75">
      <c r="A56" s="162" t="s">
        <v>26</v>
      </c>
      <c r="B56" s="163" t="s">
        <v>54</v>
      </c>
      <c r="C56" s="164" t="s">
        <v>19</v>
      </c>
      <c r="D56" s="45">
        <v>14.68</v>
      </c>
    </row>
    <row r="57" spans="1:4" ht="12.75">
      <c r="A57" s="162" t="s">
        <v>50</v>
      </c>
      <c r="B57" s="163" t="s">
        <v>53</v>
      </c>
      <c r="C57" s="164" t="s">
        <v>19</v>
      </c>
      <c r="D57" s="45">
        <v>12.33</v>
      </c>
    </row>
    <row r="58" spans="1:4" ht="12.75">
      <c r="A58" s="162" t="s">
        <v>25</v>
      </c>
      <c r="B58" s="163" t="s">
        <v>112</v>
      </c>
      <c r="C58" s="164" t="s">
        <v>19</v>
      </c>
      <c r="D58" s="45">
        <v>14.7</v>
      </c>
    </row>
    <row r="59" spans="1:4" ht="12.75">
      <c r="A59" s="32"/>
      <c r="B59" s="32"/>
      <c r="D59" s="39"/>
    </row>
    <row r="60" spans="1:4" ht="12.75">
      <c r="A60" s="32"/>
      <c r="B60" s="32"/>
      <c r="D60" s="39"/>
    </row>
    <row r="61" spans="1:4" ht="12.75">
      <c r="A61" s="17" t="s">
        <v>21</v>
      </c>
      <c r="B61" s="30"/>
      <c r="C61" s="18"/>
      <c r="D61" s="48"/>
    </row>
    <row r="62" spans="1:4" ht="12.75">
      <c r="A62" s="13"/>
      <c r="B62" s="8"/>
      <c r="C62" s="7"/>
      <c r="D62" s="45" t="s">
        <v>17</v>
      </c>
    </row>
    <row r="63" spans="1:4" ht="12.75">
      <c r="A63" s="34" t="s">
        <v>33</v>
      </c>
      <c r="B63" s="31" t="s">
        <v>4</v>
      </c>
      <c r="C63" s="23" t="s">
        <v>18</v>
      </c>
      <c r="D63" s="46"/>
    </row>
    <row r="64" spans="1:4" ht="12.75">
      <c r="A64" s="162" t="s">
        <v>50</v>
      </c>
      <c r="B64" s="163" t="s">
        <v>40</v>
      </c>
      <c r="C64" s="164" t="s">
        <v>43</v>
      </c>
      <c r="D64" s="45">
        <v>16.28</v>
      </c>
    </row>
    <row r="65" spans="1:4" ht="12.75">
      <c r="A65" s="162" t="s">
        <v>26</v>
      </c>
      <c r="B65" s="163" t="s">
        <v>34</v>
      </c>
      <c r="C65" s="164" t="s">
        <v>43</v>
      </c>
      <c r="D65" s="45">
        <v>17.6</v>
      </c>
    </row>
    <row r="66" spans="1:4" ht="12.75">
      <c r="A66" s="162" t="s">
        <v>25</v>
      </c>
      <c r="B66" s="163" t="s">
        <v>35</v>
      </c>
      <c r="C66" s="164" t="s">
        <v>43</v>
      </c>
      <c r="D66" s="45">
        <v>17.68</v>
      </c>
    </row>
    <row r="67" spans="1:4" ht="12.75">
      <c r="A67" s="25"/>
      <c r="B67" s="29"/>
      <c r="C67" s="15"/>
      <c r="D67" s="43"/>
    </row>
    <row r="68" spans="1:4" ht="12.75">
      <c r="A68" s="25"/>
      <c r="B68" s="29"/>
      <c r="C68" s="15"/>
      <c r="D68" s="43"/>
    </row>
    <row r="69" spans="1:4" ht="12.75">
      <c r="A69" s="17" t="s">
        <v>78</v>
      </c>
      <c r="B69" s="30"/>
      <c r="C69" s="18"/>
      <c r="D69" s="48"/>
    </row>
    <row r="70" spans="1:4" ht="12.75">
      <c r="A70" s="13"/>
      <c r="B70" s="8"/>
      <c r="C70" s="7"/>
      <c r="D70" s="45" t="s">
        <v>17</v>
      </c>
    </row>
    <row r="71" spans="1:4" ht="12.75">
      <c r="A71" s="34" t="s">
        <v>33</v>
      </c>
      <c r="B71" s="31" t="s">
        <v>4</v>
      </c>
      <c r="C71" s="23" t="s">
        <v>18</v>
      </c>
      <c r="D71" s="46"/>
    </row>
    <row r="72" spans="1:4" ht="12.75">
      <c r="A72" s="162" t="s">
        <v>25</v>
      </c>
      <c r="B72" s="163" t="s">
        <v>71</v>
      </c>
      <c r="C72" s="164" t="s">
        <v>43</v>
      </c>
      <c r="D72" s="45">
        <v>0</v>
      </c>
    </row>
    <row r="73" spans="1:4" ht="12.75">
      <c r="A73" s="25"/>
      <c r="B73" s="29"/>
      <c r="C73" s="15"/>
      <c r="D73" s="43"/>
    </row>
    <row r="74" spans="1:4" ht="12.75">
      <c r="A74" s="25"/>
      <c r="B74" s="29"/>
      <c r="C74" s="15"/>
      <c r="D74" s="43"/>
    </row>
    <row r="75" spans="1:4" ht="12.75">
      <c r="A75" s="17" t="s">
        <v>62</v>
      </c>
      <c r="B75" s="30"/>
      <c r="C75" s="18"/>
      <c r="D75" s="48"/>
    </row>
    <row r="76" spans="1:4" ht="12.75">
      <c r="A76" s="13"/>
      <c r="B76" s="8"/>
      <c r="C76" s="7"/>
      <c r="D76" s="45" t="s">
        <v>17</v>
      </c>
    </row>
    <row r="77" spans="1:4" ht="12.75">
      <c r="A77" s="34" t="s">
        <v>33</v>
      </c>
      <c r="B77" s="31" t="s">
        <v>4</v>
      </c>
      <c r="C77" s="23" t="s">
        <v>18</v>
      </c>
      <c r="D77" s="46"/>
    </row>
    <row r="78" spans="1:4" ht="12.75">
      <c r="A78" s="162" t="s">
        <v>25</v>
      </c>
      <c r="B78" s="163" t="s">
        <v>46</v>
      </c>
      <c r="C78" s="164" t="s">
        <v>42</v>
      </c>
      <c r="D78" s="45">
        <v>17.13</v>
      </c>
    </row>
    <row r="79" spans="1:4" ht="12.75">
      <c r="A79" s="25"/>
      <c r="B79" s="29"/>
      <c r="C79" s="15"/>
      <c r="D79" s="43"/>
    </row>
    <row r="80" spans="1:4" ht="12.75">
      <c r="A80" s="32"/>
      <c r="B80" s="32"/>
      <c r="D80" s="39"/>
    </row>
    <row r="81" spans="1:4" ht="12.75">
      <c r="A81" s="17" t="s">
        <v>32</v>
      </c>
      <c r="B81" s="30"/>
      <c r="C81" s="18"/>
      <c r="D81" s="48"/>
    </row>
    <row r="82" spans="1:4" ht="12.75">
      <c r="A82" s="13"/>
      <c r="B82" s="8"/>
      <c r="C82" s="7"/>
      <c r="D82" s="45" t="s">
        <v>17</v>
      </c>
    </row>
    <row r="83" spans="1:4" ht="12.75">
      <c r="A83" s="34" t="s">
        <v>33</v>
      </c>
      <c r="B83" s="31" t="s">
        <v>4</v>
      </c>
      <c r="C83" s="23" t="s">
        <v>18</v>
      </c>
      <c r="D83" s="46"/>
    </row>
    <row r="84" spans="1:4" ht="12.75">
      <c r="A84" s="162" t="s">
        <v>25</v>
      </c>
      <c r="B84" s="163" t="s">
        <v>47</v>
      </c>
      <c r="C84" s="164" t="s">
        <v>42</v>
      </c>
      <c r="D84" s="45">
        <v>14.43</v>
      </c>
    </row>
    <row r="85" spans="1:4" ht="12.75">
      <c r="A85" s="33"/>
      <c r="B85" s="1"/>
      <c r="C85" s="185"/>
      <c r="D85"/>
    </row>
    <row r="86" spans="1:4" ht="12.75">
      <c r="A86" s="14"/>
      <c r="B86" s="33"/>
      <c r="C86" s="1"/>
      <c r="D86" s="185"/>
    </row>
    <row r="87" spans="1:4" ht="12.75">
      <c r="A87" s="14"/>
      <c r="B87" s="33"/>
      <c r="C87" s="1"/>
      <c r="D87" s="185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zoomScaleSheetLayoutView="100" zoomScalePageLayoutView="0" workbookViewId="0" topLeftCell="A1">
      <selection activeCell="V29" sqref="V29"/>
    </sheetView>
  </sheetViews>
  <sheetFormatPr defaultColWidth="11.421875" defaultRowHeight="12.75"/>
  <cols>
    <col min="1" max="1" width="3.57421875" style="89" customWidth="1"/>
    <col min="2" max="2" width="5.7109375" style="136" customWidth="1"/>
    <col min="3" max="3" width="5.7109375" style="98" customWidth="1"/>
    <col min="4" max="4" width="12.7109375" style="137" customWidth="1"/>
    <col min="5" max="5" width="17.28125" style="89" customWidth="1"/>
    <col min="6" max="6" width="7.7109375" style="138" customWidth="1"/>
    <col min="7" max="12" width="5.7109375" style="139" hidden="1" customWidth="1"/>
    <col min="13" max="13" width="5.7109375" style="140" hidden="1" customWidth="1"/>
    <col min="14" max="15" width="5.7109375" style="139" hidden="1" customWidth="1"/>
    <col min="16" max="16" width="5.7109375" style="140" hidden="1" customWidth="1"/>
    <col min="17" max="17" width="5.7109375" style="139" hidden="1" customWidth="1"/>
    <col min="18" max="18" width="7.7109375" style="138" hidden="1" customWidth="1"/>
    <col min="19" max="19" width="5.7109375" style="139" hidden="1" customWidth="1"/>
    <col min="20" max="20" width="7.7109375" style="138" hidden="1" customWidth="1"/>
    <col min="21" max="24" width="5.7109375" style="89" customWidth="1"/>
    <col min="25" max="16384" width="11.421875" style="89" customWidth="1"/>
  </cols>
  <sheetData>
    <row r="1" spans="2:20" s="76" customFormat="1" ht="18" customHeight="1">
      <c r="B1" s="77"/>
      <c r="C1" s="78" t="s">
        <v>51</v>
      </c>
      <c r="D1" s="77"/>
      <c r="E1" s="77"/>
      <c r="F1" s="79"/>
      <c r="G1" s="80"/>
      <c r="H1" s="80"/>
      <c r="I1" s="80"/>
      <c r="J1" s="80"/>
      <c r="K1" s="80"/>
      <c r="L1" s="80"/>
      <c r="M1" s="81"/>
      <c r="N1" s="80"/>
      <c r="O1" s="80"/>
      <c r="P1" s="81"/>
      <c r="Q1" s="80"/>
      <c r="R1" s="81"/>
      <c r="S1" s="80"/>
      <c r="T1" s="79"/>
    </row>
    <row r="2" spans="2:20" s="76" customFormat="1" ht="18" customHeight="1">
      <c r="B2" s="77"/>
      <c r="C2" s="77" t="s">
        <v>90</v>
      </c>
      <c r="D2" s="77"/>
      <c r="E2" s="77"/>
      <c r="F2" s="79"/>
      <c r="G2" s="80"/>
      <c r="H2" s="80"/>
      <c r="I2" s="80"/>
      <c r="J2" s="80"/>
      <c r="K2" s="80"/>
      <c r="L2" s="80"/>
      <c r="M2" s="81"/>
      <c r="N2" s="80"/>
      <c r="O2" s="80"/>
      <c r="P2" s="81"/>
      <c r="Q2" s="80"/>
      <c r="R2" s="81"/>
      <c r="S2" s="80"/>
      <c r="T2" s="79"/>
    </row>
    <row r="3" spans="2:20" s="76" customFormat="1" ht="18" customHeight="1">
      <c r="B3" s="77"/>
      <c r="C3" s="65" t="s">
        <v>89</v>
      </c>
      <c r="D3" s="77"/>
      <c r="E3" s="77"/>
      <c r="F3" s="79"/>
      <c r="G3" s="80"/>
      <c r="H3" s="80"/>
      <c r="I3" s="80"/>
      <c r="J3" s="80"/>
      <c r="K3" s="80"/>
      <c r="L3" s="80"/>
      <c r="M3" s="81"/>
      <c r="N3" s="80"/>
      <c r="O3" s="80"/>
      <c r="P3" s="81"/>
      <c r="Q3" s="80"/>
      <c r="R3" s="81"/>
      <c r="S3" s="80"/>
      <c r="T3" s="79"/>
    </row>
    <row r="4" spans="1:20" s="88" customFormat="1" ht="18" customHeight="1">
      <c r="A4" s="82"/>
      <c r="B4" s="83"/>
      <c r="C4" s="83" t="s">
        <v>72</v>
      </c>
      <c r="D4" s="83"/>
      <c r="E4" s="83"/>
      <c r="F4" s="84"/>
      <c r="G4" s="85"/>
      <c r="H4" s="85"/>
      <c r="I4" s="85"/>
      <c r="J4" s="85"/>
      <c r="K4" s="85"/>
      <c r="L4" s="85"/>
      <c r="M4" s="86"/>
      <c r="N4" s="85"/>
      <c r="O4" s="85"/>
      <c r="P4" s="86"/>
      <c r="Q4" s="85"/>
      <c r="R4" s="87"/>
      <c r="S4" s="85"/>
      <c r="T4" s="84"/>
    </row>
    <row r="5" spans="2:20" ht="13.5" customHeight="1">
      <c r="B5" s="90"/>
      <c r="C5" s="91"/>
      <c r="D5" s="92"/>
      <c r="E5" s="93"/>
      <c r="F5" s="94"/>
      <c r="G5" s="95"/>
      <c r="H5" s="95"/>
      <c r="I5" s="95"/>
      <c r="J5" s="95"/>
      <c r="K5" s="95"/>
      <c r="L5" s="95"/>
      <c r="M5" s="96"/>
      <c r="N5" s="95"/>
      <c r="O5" s="95"/>
      <c r="P5" s="96"/>
      <c r="Q5" s="95"/>
      <c r="R5" s="94"/>
      <c r="S5" s="97"/>
      <c r="T5" s="94"/>
    </row>
    <row r="6" spans="2:22" ht="12" customHeight="1">
      <c r="B6" s="90"/>
      <c r="C6" s="91"/>
      <c r="D6" s="92"/>
      <c r="E6" s="92"/>
      <c r="F6" s="94"/>
      <c r="G6" s="95"/>
      <c r="H6" s="95"/>
      <c r="I6" s="95"/>
      <c r="J6" s="95"/>
      <c r="K6" s="95"/>
      <c r="L6" s="95"/>
      <c r="M6" s="96"/>
      <c r="N6" s="95"/>
      <c r="O6" s="95"/>
      <c r="P6" s="96"/>
      <c r="Q6" s="95"/>
      <c r="R6" s="94"/>
      <c r="S6" s="97"/>
      <c r="T6" s="94"/>
      <c r="U6" s="107"/>
      <c r="V6" s="107"/>
    </row>
    <row r="7" spans="2:22" ht="12" customHeight="1">
      <c r="B7" s="90"/>
      <c r="C7" s="91"/>
      <c r="D7" s="92"/>
      <c r="E7" s="92"/>
      <c r="F7" s="94"/>
      <c r="G7" s="95"/>
      <c r="H7" s="95"/>
      <c r="I7" s="95"/>
      <c r="J7" s="95"/>
      <c r="K7" s="95"/>
      <c r="L7" s="95"/>
      <c r="M7" s="96"/>
      <c r="N7" s="95"/>
      <c r="O7" s="95"/>
      <c r="P7" s="96"/>
      <c r="Q7" s="95"/>
      <c r="R7" s="94"/>
      <c r="S7" s="97"/>
      <c r="T7" s="94"/>
      <c r="U7" s="107"/>
      <c r="V7" s="107"/>
    </row>
    <row r="8" spans="1:20" ht="13.5" customHeight="1">
      <c r="A8" s="98"/>
      <c r="B8" s="99"/>
      <c r="C8" s="99" t="s">
        <v>75</v>
      </c>
      <c r="D8" s="100"/>
      <c r="E8" s="100" t="s">
        <v>79</v>
      </c>
      <c r="F8" s="101"/>
      <c r="G8" s="97"/>
      <c r="H8" s="97"/>
      <c r="I8" s="97"/>
      <c r="J8" s="97"/>
      <c r="K8" s="97"/>
      <c r="L8" s="97"/>
      <c r="M8" s="102"/>
      <c r="N8" s="97"/>
      <c r="O8" s="97"/>
      <c r="P8" s="102"/>
      <c r="Q8" s="97"/>
      <c r="R8" s="103"/>
      <c r="S8" s="97"/>
      <c r="T8" s="101"/>
    </row>
    <row r="9" spans="2:20" ht="12" customHeight="1">
      <c r="B9" s="104"/>
      <c r="C9" s="105"/>
      <c r="D9" s="106"/>
      <c r="E9" s="107"/>
      <c r="F9" s="108" t="s">
        <v>17</v>
      </c>
      <c r="G9" s="109" t="s">
        <v>63</v>
      </c>
      <c r="H9" s="110"/>
      <c r="I9" s="110"/>
      <c r="J9" s="110"/>
      <c r="K9" s="110"/>
      <c r="L9" s="110"/>
      <c r="M9" s="111"/>
      <c r="N9" s="112"/>
      <c r="O9" s="112"/>
      <c r="P9" s="111"/>
      <c r="Q9" s="112"/>
      <c r="R9" s="113" t="s">
        <v>17</v>
      </c>
      <c r="S9" s="97"/>
      <c r="T9" s="108" t="s">
        <v>17</v>
      </c>
    </row>
    <row r="10" spans="2:20" ht="12" customHeight="1">
      <c r="B10" s="114" t="s">
        <v>24</v>
      </c>
      <c r="C10" s="115" t="s">
        <v>33</v>
      </c>
      <c r="D10" s="116" t="s">
        <v>18</v>
      </c>
      <c r="E10" s="117" t="s">
        <v>16</v>
      </c>
      <c r="F10" s="118"/>
      <c r="G10" s="119" t="s">
        <v>64</v>
      </c>
      <c r="H10" s="119" t="s">
        <v>65</v>
      </c>
      <c r="I10" s="119" t="s">
        <v>8</v>
      </c>
      <c r="J10" s="119" t="s">
        <v>66</v>
      </c>
      <c r="K10" s="119" t="s">
        <v>67</v>
      </c>
      <c r="L10" s="119" t="s">
        <v>9</v>
      </c>
      <c r="M10" s="120" t="s">
        <v>10</v>
      </c>
      <c r="N10" s="119" t="s">
        <v>5</v>
      </c>
      <c r="O10" s="119" t="s">
        <v>6</v>
      </c>
      <c r="P10" s="120" t="s">
        <v>7</v>
      </c>
      <c r="Q10" s="119" t="s">
        <v>11</v>
      </c>
      <c r="R10" s="121" t="s">
        <v>63</v>
      </c>
      <c r="S10" s="97"/>
      <c r="T10" s="118"/>
    </row>
    <row r="11" spans="2:20" ht="12" customHeight="1">
      <c r="B11" s="122">
        <v>1</v>
      </c>
      <c r="C11" s="123" t="s">
        <v>3</v>
      </c>
      <c r="D11" s="124" t="s">
        <v>19</v>
      </c>
      <c r="E11" s="124" t="s">
        <v>63</v>
      </c>
      <c r="F11" s="125">
        <f>T11</f>
        <v>5.875</v>
      </c>
      <c r="G11" s="126">
        <v>0.5</v>
      </c>
      <c r="H11" s="126">
        <v>0.5</v>
      </c>
      <c r="I11" s="126">
        <f>AVERAGE(G11,H11)</f>
        <v>0.5</v>
      </c>
      <c r="J11" s="126">
        <v>0.8</v>
      </c>
      <c r="K11" s="126">
        <v>0.7</v>
      </c>
      <c r="L11" s="126">
        <f>AVERAGE(J11,K11)</f>
        <v>0.75</v>
      </c>
      <c r="M11" s="127">
        <f>(I11+L11)/2</f>
        <v>0.625</v>
      </c>
      <c r="N11" s="126">
        <v>5</v>
      </c>
      <c r="O11" s="126">
        <v>4.5</v>
      </c>
      <c r="P11" s="128">
        <f>10-AVERAGE(N11:O11)</f>
        <v>5.25</v>
      </c>
      <c r="Q11" s="126"/>
      <c r="R11" s="129">
        <f>SUM(M11+P11)-Q11</f>
        <v>5.875</v>
      </c>
      <c r="S11" s="97"/>
      <c r="T11" s="125">
        <f>R11</f>
        <v>5.875</v>
      </c>
    </row>
    <row r="12" spans="2:20" ht="12" customHeight="1">
      <c r="B12" s="90"/>
      <c r="C12" s="91"/>
      <c r="D12" s="130"/>
      <c r="E12" s="93"/>
      <c r="F12" s="94"/>
      <c r="G12" s="95"/>
      <c r="H12" s="95"/>
      <c r="I12" s="95"/>
      <c r="J12" s="95"/>
      <c r="K12" s="95"/>
      <c r="L12" s="95"/>
      <c r="M12" s="96"/>
      <c r="N12" s="95"/>
      <c r="O12" s="95"/>
      <c r="P12" s="96"/>
      <c r="Q12" s="95"/>
      <c r="R12" s="94"/>
      <c r="S12" s="97"/>
      <c r="T12" s="94"/>
    </row>
    <row r="13" spans="3:20" s="131" customFormat="1" ht="12.75">
      <c r="C13" s="132"/>
      <c r="D13" s="132"/>
      <c r="F13" s="133"/>
      <c r="G13" s="134"/>
      <c r="H13" s="134"/>
      <c r="I13" s="134"/>
      <c r="J13" s="134"/>
      <c r="K13" s="134"/>
      <c r="L13" s="134"/>
      <c r="M13" s="133"/>
      <c r="N13" s="134"/>
      <c r="O13" s="134"/>
      <c r="P13" s="133"/>
      <c r="Q13" s="134"/>
      <c r="R13" s="133"/>
      <c r="S13" s="134"/>
      <c r="T13" s="133"/>
    </row>
    <row r="14" spans="1:20" ht="13.5" customHeight="1">
      <c r="A14" s="98"/>
      <c r="B14" s="99"/>
      <c r="C14" s="99" t="s">
        <v>73</v>
      </c>
      <c r="D14" s="100"/>
      <c r="E14" s="100" t="s">
        <v>74</v>
      </c>
      <c r="F14" s="101"/>
      <c r="G14" s="97"/>
      <c r="H14" s="97"/>
      <c r="I14" s="97"/>
      <c r="J14" s="97"/>
      <c r="K14" s="97"/>
      <c r="L14" s="97"/>
      <c r="M14" s="102"/>
      <c r="N14" s="97"/>
      <c r="O14" s="97"/>
      <c r="P14" s="102"/>
      <c r="Q14" s="97"/>
      <c r="R14" s="103"/>
      <c r="S14" s="97"/>
      <c r="T14" s="101"/>
    </row>
    <row r="15" spans="2:20" ht="12" customHeight="1">
      <c r="B15" s="104"/>
      <c r="C15" s="105"/>
      <c r="D15" s="106"/>
      <c r="E15" s="107"/>
      <c r="F15" s="108" t="s">
        <v>17</v>
      </c>
      <c r="G15" s="109" t="s">
        <v>63</v>
      </c>
      <c r="H15" s="110"/>
      <c r="I15" s="110"/>
      <c r="J15" s="110"/>
      <c r="K15" s="110"/>
      <c r="L15" s="110"/>
      <c r="M15" s="111"/>
      <c r="N15" s="112"/>
      <c r="O15" s="112"/>
      <c r="P15" s="111"/>
      <c r="Q15" s="112"/>
      <c r="R15" s="113" t="s">
        <v>17</v>
      </c>
      <c r="S15" s="97"/>
      <c r="T15" s="108" t="s">
        <v>17</v>
      </c>
    </row>
    <row r="16" spans="2:20" ht="12" customHeight="1">
      <c r="B16" s="114" t="s">
        <v>24</v>
      </c>
      <c r="C16" s="115" t="s">
        <v>33</v>
      </c>
      <c r="D16" s="116" t="s">
        <v>18</v>
      </c>
      <c r="E16" s="117" t="s">
        <v>16</v>
      </c>
      <c r="F16" s="118"/>
      <c r="G16" s="119" t="s">
        <v>64</v>
      </c>
      <c r="H16" s="119" t="s">
        <v>65</v>
      </c>
      <c r="I16" s="119" t="s">
        <v>8</v>
      </c>
      <c r="J16" s="119" t="s">
        <v>66</v>
      </c>
      <c r="K16" s="119" t="s">
        <v>67</v>
      </c>
      <c r="L16" s="119" t="s">
        <v>9</v>
      </c>
      <c r="M16" s="120" t="s">
        <v>10</v>
      </c>
      <c r="N16" s="119" t="s">
        <v>5</v>
      </c>
      <c r="O16" s="119" t="s">
        <v>6</v>
      </c>
      <c r="P16" s="120" t="s">
        <v>7</v>
      </c>
      <c r="Q16" s="119" t="s">
        <v>11</v>
      </c>
      <c r="R16" s="121" t="s">
        <v>63</v>
      </c>
      <c r="S16" s="97"/>
      <c r="T16" s="118"/>
    </row>
    <row r="17" spans="2:20" ht="12" customHeight="1">
      <c r="B17" s="122">
        <v>1</v>
      </c>
      <c r="C17" s="123" t="s">
        <v>25</v>
      </c>
      <c r="D17" s="124" t="s">
        <v>19</v>
      </c>
      <c r="E17" s="124" t="s">
        <v>63</v>
      </c>
      <c r="F17" s="125">
        <f>T17</f>
        <v>4.199999999999999</v>
      </c>
      <c r="G17" s="126">
        <v>0.4</v>
      </c>
      <c r="H17" s="126">
        <v>0.4</v>
      </c>
      <c r="I17" s="126">
        <f>AVERAGE(G17,H17)</f>
        <v>0.4</v>
      </c>
      <c r="J17" s="126">
        <v>0.3</v>
      </c>
      <c r="K17" s="126">
        <v>0.3</v>
      </c>
      <c r="L17" s="126">
        <f>AVERAGE(J17,K17)</f>
        <v>0.3</v>
      </c>
      <c r="M17" s="127">
        <f>(I17+L17)/2</f>
        <v>0.35</v>
      </c>
      <c r="N17" s="126">
        <v>6</v>
      </c>
      <c r="O17" s="126">
        <v>6.3</v>
      </c>
      <c r="P17" s="128">
        <f>10-AVERAGE(N17:O17)</f>
        <v>3.8499999999999996</v>
      </c>
      <c r="Q17" s="126"/>
      <c r="R17" s="129">
        <f>SUM(M17+P17)-Q17</f>
        <v>4.199999999999999</v>
      </c>
      <c r="S17" s="95"/>
      <c r="T17" s="125">
        <f>R17</f>
        <v>4.199999999999999</v>
      </c>
    </row>
    <row r="18" spans="2:20" ht="12" customHeight="1">
      <c r="B18" s="90"/>
      <c r="C18" s="91"/>
      <c r="D18" s="92"/>
      <c r="E18" s="92"/>
      <c r="F18" s="94"/>
      <c r="G18" s="95"/>
      <c r="H18" s="95"/>
      <c r="I18" s="95"/>
      <c r="J18" s="95"/>
      <c r="K18" s="95"/>
      <c r="L18" s="95"/>
      <c r="M18" s="96"/>
      <c r="N18" s="95"/>
      <c r="O18" s="95"/>
      <c r="P18" s="96"/>
      <c r="Q18" s="95"/>
      <c r="R18" s="94"/>
      <c r="S18" s="95"/>
      <c r="T18" s="94"/>
    </row>
    <row r="19" spans="2:20" ht="12" customHeight="1">
      <c r="B19" s="90"/>
      <c r="C19" s="91"/>
      <c r="D19" s="130"/>
      <c r="E19" s="93"/>
      <c r="F19" s="94"/>
      <c r="G19" s="95"/>
      <c r="H19" s="95"/>
      <c r="I19" s="95"/>
      <c r="J19" s="95"/>
      <c r="K19" s="95"/>
      <c r="L19" s="95"/>
      <c r="M19" s="96"/>
      <c r="N19" s="95"/>
      <c r="O19" s="95"/>
      <c r="P19" s="96"/>
      <c r="Q19" s="95"/>
      <c r="R19" s="94"/>
      <c r="S19" s="97"/>
      <c r="T19" s="94"/>
    </row>
    <row r="20" spans="1:20" ht="13.5" customHeight="1">
      <c r="A20" s="98"/>
      <c r="B20" s="99"/>
      <c r="C20" s="99" t="s">
        <v>75</v>
      </c>
      <c r="D20" s="100"/>
      <c r="E20" s="100" t="s">
        <v>74</v>
      </c>
      <c r="F20" s="101"/>
      <c r="G20" s="97"/>
      <c r="H20" s="97"/>
      <c r="I20" s="97"/>
      <c r="J20" s="97"/>
      <c r="K20" s="97"/>
      <c r="L20" s="97"/>
      <c r="M20" s="102"/>
      <c r="N20" s="97"/>
      <c r="O20" s="97"/>
      <c r="P20" s="102"/>
      <c r="Q20" s="97"/>
      <c r="R20" s="103"/>
      <c r="S20" s="97"/>
      <c r="T20" s="101"/>
    </row>
    <row r="21" spans="2:20" ht="12" customHeight="1">
      <c r="B21" s="104"/>
      <c r="C21" s="105"/>
      <c r="D21" s="106"/>
      <c r="E21" s="107"/>
      <c r="F21" s="108" t="s">
        <v>17</v>
      </c>
      <c r="G21" s="109" t="s">
        <v>27</v>
      </c>
      <c r="H21" s="110"/>
      <c r="I21" s="110"/>
      <c r="J21" s="110"/>
      <c r="K21" s="110"/>
      <c r="L21" s="110"/>
      <c r="M21" s="111"/>
      <c r="N21" s="112"/>
      <c r="O21" s="112"/>
      <c r="P21" s="111"/>
      <c r="Q21" s="112"/>
      <c r="R21" s="113" t="s">
        <v>17</v>
      </c>
      <c r="S21" s="97"/>
      <c r="T21" s="108" t="s">
        <v>17</v>
      </c>
    </row>
    <row r="22" spans="2:20" ht="12" customHeight="1">
      <c r="B22" s="114" t="s">
        <v>24</v>
      </c>
      <c r="C22" s="115" t="s">
        <v>33</v>
      </c>
      <c r="D22" s="116" t="s">
        <v>18</v>
      </c>
      <c r="E22" s="117" t="s">
        <v>16</v>
      </c>
      <c r="F22" s="118"/>
      <c r="G22" s="119" t="s">
        <v>64</v>
      </c>
      <c r="H22" s="119" t="s">
        <v>65</v>
      </c>
      <c r="I22" s="119" t="s">
        <v>8</v>
      </c>
      <c r="J22" s="119" t="s">
        <v>66</v>
      </c>
      <c r="K22" s="119" t="s">
        <v>67</v>
      </c>
      <c r="L22" s="119" t="s">
        <v>9</v>
      </c>
      <c r="M22" s="120" t="s">
        <v>10</v>
      </c>
      <c r="N22" s="119" t="s">
        <v>5</v>
      </c>
      <c r="O22" s="119" t="s">
        <v>6</v>
      </c>
      <c r="P22" s="120" t="s">
        <v>7</v>
      </c>
      <c r="Q22" s="119" t="s">
        <v>11</v>
      </c>
      <c r="R22" s="121" t="s">
        <v>27</v>
      </c>
      <c r="S22" s="97"/>
      <c r="T22" s="118"/>
    </row>
    <row r="23" spans="2:20" ht="12" customHeight="1">
      <c r="B23" s="141">
        <v>1</v>
      </c>
      <c r="C23" s="142" t="s">
        <v>25</v>
      </c>
      <c r="D23" s="143" t="s">
        <v>43</v>
      </c>
      <c r="E23" s="143" t="s">
        <v>27</v>
      </c>
      <c r="F23" s="144">
        <f>T23</f>
        <v>7.325</v>
      </c>
      <c r="G23" s="145">
        <v>2</v>
      </c>
      <c r="H23" s="145">
        <v>1.9</v>
      </c>
      <c r="I23" s="145">
        <f>AVERAGE(G23,H23)</f>
        <v>1.95</v>
      </c>
      <c r="J23" s="145">
        <v>1.8</v>
      </c>
      <c r="K23" s="145">
        <v>2</v>
      </c>
      <c r="L23" s="145">
        <f>AVERAGE(J23,K23)</f>
        <v>1.9</v>
      </c>
      <c r="M23" s="145">
        <f>(I23+L23)/2</f>
        <v>1.9249999999999998</v>
      </c>
      <c r="N23" s="145">
        <v>4.5</v>
      </c>
      <c r="O23" s="145">
        <v>4.7</v>
      </c>
      <c r="P23" s="146">
        <f>10-AVERAGE(N23:O23)</f>
        <v>5.4</v>
      </c>
      <c r="Q23" s="145"/>
      <c r="R23" s="147">
        <f>SUM(M23+P23)-Q23</f>
        <v>7.325</v>
      </c>
      <c r="S23" s="95"/>
      <c r="T23" s="144">
        <f>R23</f>
        <v>7.325</v>
      </c>
    </row>
    <row r="24" spans="2:20" ht="12" customHeight="1">
      <c r="B24" s="90"/>
      <c r="C24" s="91"/>
      <c r="D24" s="92"/>
      <c r="E24" s="92"/>
      <c r="F24" s="94"/>
      <c r="G24" s="95"/>
      <c r="H24" s="95"/>
      <c r="I24" s="95"/>
      <c r="J24" s="95"/>
      <c r="K24" s="95"/>
      <c r="L24" s="95"/>
      <c r="M24" s="96"/>
      <c r="N24" s="95"/>
      <c r="O24" s="95"/>
      <c r="P24" s="96"/>
      <c r="Q24" s="95"/>
      <c r="R24" s="94"/>
      <c r="S24" s="95"/>
      <c r="T24" s="94"/>
    </row>
    <row r="26" spans="1:20" ht="13.5" customHeight="1">
      <c r="A26" s="98"/>
      <c r="B26" s="135"/>
      <c r="C26" s="156" t="s">
        <v>75</v>
      </c>
      <c r="D26" s="157"/>
      <c r="E26" s="157" t="s">
        <v>77</v>
      </c>
      <c r="F26" s="101"/>
      <c r="G26" s="97"/>
      <c r="H26" s="97"/>
      <c r="I26" s="97"/>
      <c r="J26" s="97"/>
      <c r="K26" s="97"/>
      <c r="L26" s="97"/>
      <c r="M26" s="102"/>
      <c r="N26" s="97"/>
      <c r="O26" s="97"/>
      <c r="P26" s="102"/>
      <c r="Q26" s="97"/>
      <c r="R26" s="103"/>
      <c r="S26" s="97"/>
      <c r="T26" s="101"/>
    </row>
    <row r="27" spans="2:20" ht="12" customHeight="1">
      <c r="B27" s="104"/>
      <c r="C27" s="105"/>
      <c r="D27" s="106"/>
      <c r="E27" s="107"/>
      <c r="F27" s="108" t="s">
        <v>17</v>
      </c>
      <c r="G27" s="109" t="s">
        <v>16</v>
      </c>
      <c r="H27" s="110"/>
      <c r="I27" s="110"/>
      <c r="J27" s="110"/>
      <c r="K27" s="110"/>
      <c r="L27" s="110"/>
      <c r="M27" s="111"/>
      <c r="N27" s="112"/>
      <c r="O27" s="112"/>
      <c r="P27" s="111"/>
      <c r="Q27" s="112"/>
      <c r="R27" s="113" t="s">
        <v>17</v>
      </c>
      <c r="S27" s="97"/>
      <c r="T27" s="108" t="s">
        <v>17</v>
      </c>
    </row>
    <row r="28" spans="2:20" ht="12" customHeight="1">
      <c r="B28" s="114" t="s">
        <v>24</v>
      </c>
      <c r="C28" s="115" t="s">
        <v>33</v>
      </c>
      <c r="D28" s="116" t="s">
        <v>18</v>
      </c>
      <c r="E28" s="117" t="s">
        <v>16</v>
      </c>
      <c r="F28" s="118"/>
      <c r="G28" s="119" t="s">
        <v>64</v>
      </c>
      <c r="H28" s="119" t="s">
        <v>65</v>
      </c>
      <c r="I28" s="119" t="s">
        <v>8</v>
      </c>
      <c r="J28" s="119" t="s">
        <v>66</v>
      </c>
      <c r="K28" s="119" t="s">
        <v>67</v>
      </c>
      <c r="L28" s="119" t="s">
        <v>9</v>
      </c>
      <c r="M28" s="120" t="s">
        <v>10</v>
      </c>
      <c r="N28" s="119" t="s">
        <v>5</v>
      </c>
      <c r="O28" s="119" t="s">
        <v>6</v>
      </c>
      <c r="P28" s="120" t="s">
        <v>7</v>
      </c>
      <c r="Q28" s="119" t="s">
        <v>11</v>
      </c>
      <c r="R28" s="121" t="s">
        <v>16</v>
      </c>
      <c r="S28" s="97"/>
      <c r="T28" s="118"/>
    </row>
    <row r="29" spans="2:20" ht="12" customHeight="1">
      <c r="B29" s="152">
        <v>1</v>
      </c>
      <c r="C29" s="153" t="s">
        <v>50</v>
      </c>
      <c r="D29" s="154" t="s">
        <v>86</v>
      </c>
      <c r="E29" s="154" t="s">
        <v>91</v>
      </c>
      <c r="F29" s="155">
        <f>T29</f>
        <v>6.8500000000000005</v>
      </c>
      <c r="G29" s="149">
        <v>2.1</v>
      </c>
      <c r="H29" s="149">
        <v>2.1</v>
      </c>
      <c r="I29" s="149">
        <f>AVERAGE(G29,H29)</f>
        <v>2.1</v>
      </c>
      <c r="J29" s="149">
        <v>1.8</v>
      </c>
      <c r="K29" s="149">
        <v>1.8</v>
      </c>
      <c r="L29" s="149">
        <f>AVERAGE(J29,K29)</f>
        <v>1.8</v>
      </c>
      <c r="M29" s="127">
        <f>(I29+L29)/2</f>
        <v>1.9500000000000002</v>
      </c>
      <c r="N29" s="149">
        <v>5</v>
      </c>
      <c r="O29" s="149">
        <v>5.2</v>
      </c>
      <c r="P29" s="128">
        <f>10-AVERAGE(N29:O29)</f>
        <v>4.9</v>
      </c>
      <c r="Q29" s="149"/>
      <c r="R29" s="150">
        <f>SUM(M29+P29)-Q29</f>
        <v>6.8500000000000005</v>
      </c>
      <c r="S29" s="95"/>
      <c r="T29" s="155">
        <f>R29</f>
        <v>6.8500000000000005</v>
      </c>
    </row>
    <row r="30" spans="2:20" ht="12" customHeight="1">
      <c r="B30" s="141">
        <v>3</v>
      </c>
      <c r="C30" s="142" t="s">
        <v>25</v>
      </c>
      <c r="D30" s="143" t="s">
        <v>87</v>
      </c>
      <c r="E30" s="143" t="s">
        <v>92</v>
      </c>
      <c r="F30" s="144">
        <f>T30</f>
        <v>8.575</v>
      </c>
      <c r="G30" s="145">
        <v>2.9</v>
      </c>
      <c r="H30" s="145">
        <v>3</v>
      </c>
      <c r="I30" s="145">
        <f>AVERAGE(G30,H30)</f>
        <v>2.95</v>
      </c>
      <c r="J30" s="145">
        <v>1.9</v>
      </c>
      <c r="K30" s="145">
        <v>1.7</v>
      </c>
      <c r="L30" s="145">
        <f>AVERAGE(J30,K30)</f>
        <v>1.7999999999999998</v>
      </c>
      <c r="M30" s="145">
        <f>(I30+L30)/2</f>
        <v>2.375</v>
      </c>
      <c r="N30" s="145">
        <v>4</v>
      </c>
      <c r="O30" s="145">
        <v>3.6</v>
      </c>
      <c r="P30" s="146">
        <f>10-AVERAGE(N30:O30)</f>
        <v>6.2</v>
      </c>
      <c r="Q30" s="145"/>
      <c r="R30" s="147">
        <f>SUM(M30+P30)-Q30</f>
        <v>8.575</v>
      </c>
      <c r="S30" s="95"/>
      <c r="T30" s="144">
        <f>R30</f>
        <v>8.575</v>
      </c>
    </row>
    <row r="31" spans="2:20" ht="12" customHeight="1">
      <c r="B31" s="141">
        <v>2</v>
      </c>
      <c r="C31" s="142" t="s">
        <v>26</v>
      </c>
      <c r="D31" s="143" t="s">
        <v>88</v>
      </c>
      <c r="E31" s="143" t="s">
        <v>93</v>
      </c>
      <c r="F31" s="144">
        <f>T31</f>
        <v>7.625</v>
      </c>
      <c r="G31" s="145">
        <v>2.4</v>
      </c>
      <c r="H31" s="145">
        <v>2.5</v>
      </c>
      <c r="I31" s="145">
        <f>AVERAGE(G31,H31)</f>
        <v>2.45</v>
      </c>
      <c r="J31" s="145">
        <v>2.2</v>
      </c>
      <c r="K31" s="145">
        <v>2</v>
      </c>
      <c r="L31" s="145">
        <f>AVERAGE(J31,K31)</f>
        <v>2.1</v>
      </c>
      <c r="M31" s="145">
        <f>(I31+L31)/2</f>
        <v>2.2750000000000004</v>
      </c>
      <c r="N31" s="145">
        <v>4.8</v>
      </c>
      <c r="O31" s="145">
        <v>4.5</v>
      </c>
      <c r="P31" s="146">
        <f>10-AVERAGE(N31:O31)</f>
        <v>5.35</v>
      </c>
      <c r="Q31" s="145"/>
      <c r="R31" s="147">
        <f>SUM(M31+P31)-Q31</f>
        <v>7.625</v>
      </c>
      <c r="S31" s="95"/>
      <c r="T31" s="144">
        <f>R31</f>
        <v>7.625</v>
      </c>
    </row>
    <row r="32" spans="2:21" ht="12" customHeight="1">
      <c r="B32" s="90"/>
      <c r="C32" s="91"/>
      <c r="D32" s="92"/>
      <c r="E32" s="92"/>
      <c r="F32" s="94"/>
      <c r="G32" s="95"/>
      <c r="H32" s="95"/>
      <c r="I32" s="95"/>
      <c r="J32" s="95"/>
      <c r="K32" s="95"/>
      <c r="L32" s="95"/>
      <c r="M32" s="96"/>
      <c r="N32" s="95"/>
      <c r="O32" s="95"/>
      <c r="P32" s="96"/>
      <c r="Q32" s="95"/>
      <c r="R32" s="94"/>
      <c r="S32" s="95"/>
      <c r="T32" s="94"/>
      <c r="U32" s="107"/>
    </row>
    <row r="33" spans="1:20" ht="13.5" customHeight="1">
      <c r="A33" s="98"/>
      <c r="B33" s="135"/>
      <c r="C33" s="156" t="s">
        <v>70</v>
      </c>
      <c r="D33" s="157"/>
      <c r="E33" s="157" t="s">
        <v>77</v>
      </c>
      <c r="F33" s="101"/>
      <c r="G33" s="97"/>
      <c r="H33" s="97"/>
      <c r="I33" s="97"/>
      <c r="J33" s="97"/>
      <c r="K33" s="97"/>
      <c r="L33" s="97"/>
      <c r="M33" s="102"/>
      <c r="N33" s="97"/>
      <c r="O33" s="97"/>
      <c r="P33" s="102"/>
      <c r="Q33" s="97"/>
      <c r="R33" s="103"/>
      <c r="S33" s="97"/>
      <c r="T33" s="101"/>
    </row>
    <row r="34" spans="2:20" ht="12" customHeight="1">
      <c r="B34" s="104"/>
      <c r="C34" s="105"/>
      <c r="D34" s="106"/>
      <c r="E34" s="107"/>
      <c r="F34" s="108" t="s">
        <v>17</v>
      </c>
      <c r="G34" s="109" t="s">
        <v>27</v>
      </c>
      <c r="H34" s="110"/>
      <c r="I34" s="110"/>
      <c r="J34" s="110"/>
      <c r="K34" s="110"/>
      <c r="L34" s="110"/>
      <c r="M34" s="111"/>
      <c r="N34" s="112"/>
      <c r="O34" s="112"/>
      <c r="P34" s="111"/>
      <c r="Q34" s="112"/>
      <c r="R34" s="113" t="s">
        <v>17</v>
      </c>
      <c r="S34" s="97"/>
      <c r="T34" s="108" t="s">
        <v>17</v>
      </c>
    </row>
    <row r="35" spans="2:20" ht="12" customHeight="1">
      <c r="B35" s="114" t="s">
        <v>24</v>
      </c>
      <c r="C35" s="115" t="s">
        <v>33</v>
      </c>
      <c r="D35" s="116" t="s">
        <v>18</v>
      </c>
      <c r="E35" s="117" t="s">
        <v>16</v>
      </c>
      <c r="F35" s="118"/>
      <c r="G35" s="119" t="s">
        <v>64</v>
      </c>
      <c r="H35" s="119" t="s">
        <v>65</v>
      </c>
      <c r="I35" s="119" t="s">
        <v>8</v>
      </c>
      <c r="J35" s="119" t="s">
        <v>66</v>
      </c>
      <c r="K35" s="119" t="s">
        <v>67</v>
      </c>
      <c r="L35" s="119" t="s">
        <v>9</v>
      </c>
      <c r="M35" s="120" t="s">
        <v>10</v>
      </c>
      <c r="N35" s="119" t="s">
        <v>5</v>
      </c>
      <c r="O35" s="119" t="s">
        <v>6</v>
      </c>
      <c r="P35" s="120" t="s">
        <v>7</v>
      </c>
      <c r="Q35" s="119" t="s">
        <v>11</v>
      </c>
      <c r="R35" s="121" t="s">
        <v>27</v>
      </c>
      <c r="S35" s="97"/>
      <c r="T35" s="118"/>
    </row>
    <row r="36" spans="2:20" ht="12" customHeight="1">
      <c r="B36" s="141">
        <v>1</v>
      </c>
      <c r="C36" s="142" t="s">
        <v>3</v>
      </c>
      <c r="D36" s="143" t="s">
        <v>43</v>
      </c>
      <c r="E36" s="143" t="s">
        <v>27</v>
      </c>
      <c r="F36" s="148">
        <f>T36</f>
        <v>8.725000000000001</v>
      </c>
      <c r="G36" s="149">
        <v>3.1</v>
      </c>
      <c r="H36" s="149">
        <v>3.1</v>
      </c>
      <c r="I36" s="149">
        <f>AVERAGE(G36,H36)</f>
        <v>3.1</v>
      </c>
      <c r="J36" s="149">
        <v>3</v>
      </c>
      <c r="K36" s="149">
        <v>2.9</v>
      </c>
      <c r="L36" s="149">
        <f>AVERAGE(J36,K36)</f>
        <v>2.95</v>
      </c>
      <c r="M36" s="127">
        <f>(I36+L36)/2</f>
        <v>3.0250000000000004</v>
      </c>
      <c r="N36" s="149">
        <v>3.9</v>
      </c>
      <c r="O36" s="149">
        <v>4.3</v>
      </c>
      <c r="P36" s="128">
        <f>10-AVERAGE(N36:O36)</f>
        <v>5.9</v>
      </c>
      <c r="Q36" s="149">
        <v>0.2</v>
      </c>
      <c r="R36" s="150">
        <f>SUM(M36+P36)-Q36</f>
        <v>8.725000000000001</v>
      </c>
      <c r="S36" s="95"/>
      <c r="T36" s="148">
        <f>R36</f>
        <v>8.725000000000001</v>
      </c>
    </row>
    <row r="37" ht="11.25">
      <c r="S37" s="151"/>
    </row>
    <row r="38" ht="11.25">
      <c r="S38" s="151"/>
    </row>
    <row r="39" ht="11.25">
      <c r="S39" s="151"/>
    </row>
  </sheetData>
  <sheetProtection/>
  <printOptions/>
  <pageMargins left="1.0236220472440944" right="0.7086614173228347" top="0.4724409448818898" bottom="0.35433070866141736" header="0.2755905511811024" footer="0.15748031496062992"/>
  <pageSetup horizontalDpi="300" verticalDpi="300" orientation="portrait" paperSize="9" r:id="rId1"/>
  <headerFoot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</cp:lastModifiedBy>
  <cp:lastPrinted>2010-05-29T15:18:23Z</cp:lastPrinted>
  <dcterms:created xsi:type="dcterms:W3CDTF">2009-04-01T18:12:54Z</dcterms:created>
  <dcterms:modified xsi:type="dcterms:W3CDTF">2010-05-29T18:45:00Z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