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90" yWindow="135" windowWidth="9420" windowHeight="4500"/>
  </bookViews>
  <sheets>
    <sheet name="I" sheetId="7" r:id="rId1"/>
    <sheet name="II" sheetId="6" r:id="rId2"/>
    <sheet name="III" sheetId="5" r:id="rId3"/>
    <sheet name="IV" sheetId="4" r:id="rId4"/>
    <sheet name="VA" sheetId="1" r:id="rId5"/>
    <sheet name="VB" sheetId="2" r:id="rId6"/>
    <sheet name="VII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71026"/>
</workbook>
</file>

<file path=xl/calcChain.xml><?xml version="1.0" encoding="utf-8"?>
<calcChain xmlns="http://schemas.openxmlformats.org/spreadsheetml/2006/main">
  <c r="Q15" i="9"/>
  <c r="P15"/>
  <c r="O15"/>
  <c r="N15"/>
  <c r="M15"/>
  <c r="L15"/>
  <c r="K15"/>
  <c r="J15"/>
  <c r="I15"/>
  <c r="F15"/>
  <c r="B15"/>
  <c r="Q14"/>
  <c r="P14"/>
  <c r="O14"/>
  <c r="N14"/>
  <c r="M14"/>
  <c r="L14"/>
  <c r="K14"/>
  <c r="J14"/>
  <c r="I14"/>
  <c r="F14"/>
  <c r="B14"/>
  <c r="Q13"/>
  <c r="P13"/>
  <c r="O13"/>
  <c r="N13"/>
  <c r="M13"/>
  <c r="L13"/>
  <c r="K13"/>
  <c r="J13"/>
  <c r="I13"/>
  <c r="F13"/>
  <c r="B13"/>
  <c r="Q12"/>
  <c r="P12"/>
  <c r="O12"/>
  <c r="N12"/>
  <c r="M12"/>
  <c r="L12"/>
  <c r="K12"/>
  <c r="J12"/>
  <c r="I12"/>
  <c r="F12"/>
  <c r="B12"/>
  <c r="Q11"/>
  <c r="P11"/>
  <c r="O11"/>
  <c r="N11"/>
  <c r="M11"/>
  <c r="L11"/>
  <c r="K11"/>
  <c r="J11"/>
  <c r="I11"/>
  <c r="F11"/>
  <c r="B11"/>
  <c r="M9"/>
  <c r="I9"/>
  <c r="B7"/>
  <c r="B5"/>
  <c r="B3"/>
  <c r="Q14" i="2"/>
  <c r="P14"/>
  <c r="O14"/>
  <c r="N14"/>
  <c r="M14"/>
  <c r="L14"/>
  <c r="K14"/>
  <c r="J14"/>
  <c r="I14"/>
  <c r="F14"/>
  <c r="B14"/>
  <c r="Q13"/>
  <c r="P13"/>
  <c r="O13"/>
  <c r="N13"/>
  <c r="M13"/>
  <c r="L13"/>
  <c r="K13"/>
  <c r="J13"/>
  <c r="I13"/>
  <c r="F13"/>
  <c r="B13"/>
  <c r="Q12"/>
  <c r="P12"/>
  <c r="O12"/>
  <c r="N12"/>
  <c r="M12"/>
  <c r="L12"/>
  <c r="K12"/>
  <c r="J12"/>
  <c r="I12"/>
  <c r="F12"/>
  <c r="B12"/>
  <c r="Q11"/>
  <c r="P11"/>
  <c r="O11"/>
  <c r="N11"/>
  <c r="M11"/>
  <c r="L11"/>
  <c r="K11"/>
  <c r="J11"/>
  <c r="I11"/>
  <c r="F11"/>
  <c r="B11"/>
  <c r="M9"/>
  <c r="I9"/>
  <c r="B5"/>
  <c r="B3"/>
  <c r="Q15" i="1"/>
  <c r="P15"/>
  <c r="O15"/>
  <c r="N15"/>
  <c r="M15"/>
  <c r="L15"/>
  <c r="K15"/>
  <c r="J15"/>
  <c r="I15"/>
  <c r="F15"/>
  <c r="B15"/>
  <c r="Q14"/>
  <c r="P14"/>
  <c r="O14"/>
  <c r="N14"/>
  <c r="M14"/>
  <c r="L14"/>
  <c r="K14"/>
  <c r="J14"/>
  <c r="I14"/>
  <c r="F14"/>
  <c r="B14"/>
  <c r="Q13"/>
  <c r="P13"/>
  <c r="O13"/>
  <c r="N13"/>
  <c r="M13"/>
  <c r="L13"/>
  <c r="K13"/>
  <c r="J13"/>
  <c r="I13"/>
  <c r="F13"/>
  <c r="B13"/>
  <c r="Q12"/>
  <c r="P12"/>
  <c r="O12"/>
  <c r="N12"/>
  <c r="M12"/>
  <c r="L12"/>
  <c r="K12"/>
  <c r="J12"/>
  <c r="I12"/>
  <c r="F12"/>
  <c r="B12"/>
  <c r="Q11"/>
  <c r="P11"/>
  <c r="O11"/>
  <c r="N11"/>
  <c r="M11"/>
  <c r="L11"/>
  <c r="K11"/>
  <c r="J11"/>
  <c r="I11"/>
  <c r="F11"/>
  <c r="B11"/>
  <c r="M9"/>
  <c r="I9"/>
  <c r="B7"/>
  <c r="B5"/>
  <c r="B3"/>
  <c r="Q22" i="4"/>
  <c r="P22"/>
  <c r="O22"/>
  <c r="N22"/>
  <c r="M22"/>
  <c r="L22"/>
  <c r="K22"/>
  <c r="J22"/>
  <c r="I22"/>
  <c r="F22"/>
  <c r="B22"/>
  <c r="Q21"/>
  <c r="P21"/>
  <c r="O21"/>
  <c r="N21"/>
  <c r="M21"/>
  <c r="L21"/>
  <c r="K21"/>
  <c r="J21"/>
  <c r="I21"/>
  <c r="F21"/>
  <c r="B21"/>
  <c r="Q20"/>
  <c r="P20"/>
  <c r="O20"/>
  <c r="N20"/>
  <c r="M20"/>
  <c r="L20"/>
  <c r="K20"/>
  <c r="J20"/>
  <c r="I20"/>
  <c r="F20"/>
  <c r="B20"/>
  <c r="Q19"/>
  <c r="P19"/>
  <c r="O19"/>
  <c r="N19"/>
  <c r="M19"/>
  <c r="L19"/>
  <c r="K19"/>
  <c r="J19"/>
  <c r="I19"/>
  <c r="F19"/>
  <c r="B19"/>
  <c r="Q18"/>
  <c r="P18"/>
  <c r="O18"/>
  <c r="N18"/>
  <c r="M18"/>
  <c r="L18"/>
  <c r="K18"/>
  <c r="J18"/>
  <c r="I18"/>
  <c r="F18"/>
  <c r="B18"/>
  <c r="Q17"/>
  <c r="P17"/>
  <c r="O17"/>
  <c r="N17"/>
  <c r="M17"/>
  <c r="L17"/>
  <c r="K17"/>
  <c r="J17"/>
  <c r="I17"/>
  <c r="F17"/>
  <c r="B17"/>
  <c r="Q16"/>
  <c r="P16"/>
  <c r="O16"/>
  <c r="N16"/>
  <c r="M16"/>
  <c r="L16"/>
  <c r="K16"/>
  <c r="J16"/>
  <c r="I16"/>
  <c r="F16"/>
  <c r="B16"/>
  <c r="Q15"/>
  <c r="P15"/>
  <c r="O15"/>
  <c r="N15"/>
  <c r="M15"/>
  <c r="L15"/>
  <c r="K15"/>
  <c r="J15"/>
  <c r="I15"/>
  <c r="F15"/>
  <c r="B15"/>
  <c r="Q14"/>
  <c r="P14"/>
  <c r="O14"/>
  <c r="N14"/>
  <c r="M14"/>
  <c r="L14"/>
  <c r="K14"/>
  <c r="J14"/>
  <c r="I14"/>
  <c r="F14"/>
  <c r="B14"/>
  <c r="Q13"/>
  <c r="P13"/>
  <c r="O13"/>
  <c r="N13"/>
  <c r="M13"/>
  <c r="L13"/>
  <c r="K13"/>
  <c r="J13"/>
  <c r="I13"/>
  <c r="F13"/>
  <c r="B13"/>
  <c r="Q12"/>
  <c r="P12"/>
  <c r="O12"/>
  <c r="N12"/>
  <c r="M12"/>
  <c r="L12"/>
  <c r="K12"/>
  <c r="J12"/>
  <c r="I12"/>
  <c r="F12"/>
  <c r="B12"/>
  <c r="Q11"/>
  <c r="P11"/>
  <c r="O11"/>
  <c r="N11"/>
  <c r="M11"/>
  <c r="L11"/>
  <c r="K11"/>
  <c r="J11"/>
  <c r="I11"/>
  <c r="F11"/>
  <c r="B11"/>
  <c r="M9"/>
  <c r="I9"/>
  <c r="B7"/>
  <c r="B5"/>
  <c r="B3"/>
  <c r="Q20" i="5"/>
  <c r="P20"/>
  <c r="O20"/>
  <c r="N20"/>
  <c r="M20"/>
  <c r="L20"/>
  <c r="K20"/>
  <c r="J20"/>
  <c r="I20"/>
  <c r="F20"/>
  <c r="B20"/>
  <c r="Q19"/>
  <c r="P19"/>
  <c r="O19"/>
  <c r="N19"/>
  <c r="M19"/>
  <c r="L19"/>
  <c r="K19"/>
  <c r="J19"/>
  <c r="I19"/>
  <c r="F19"/>
  <c r="B19"/>
  <c r="Q18"/>
  <c r="P18"/>
  <c r="O18"/>
  <c r="N18"/>
  <c r="M18"/>
  <c r="L18"/>
  <c r="K18"/>
  <c r="J18"/>
  <c r="I18"/>
  <c r="F18"/>
  <c r="B18"/>
  <c r="Q17"/>
  <c r="P17"/>
  <c r="O17"/>
  <c r="N17"/>
  <c r="M17"/>
  <c r="L17"/>
  <c r="K17"/>
  <c r="J17"/>
  <c r="I17"/>
  <c r="F17"/>
  <c r="B17"/>
  <c r="Q16"/>
  <c r="P16"/>
  <c r="O16"/>
  <c r="N16"/>
  <c r="M16"/>
  <c r="L16"/>
  <c r="K16"/>
  <c r="J16"/>
  <c r="I16"/>
  <c r="F16"/>
  <c r="B16"/>
  <c r="Q15"/>
  <c r="P15"/>
  <c r="O15"/>
  <c r="N15"/>
  <c r="M15"/>
  <c r="L15"/>
  <c r="K15"/>
  <c r="J15"/>
  <c r="I15"/>
  <c r="F15"/>
  <c r="B15"/>
  <c r="Q14"/>
  <c r="P14"/>
  <c r="O14"/>
  <c r="N14"/>
  <c r="M14"/>
  <c r="L14"/>
  <c r="K14"/>
  <c r="J14"/>
  <c r="I14"/>
  <c r="F14"/>
  <c r="B14"/>
  <c r="Q13"/>
  <c r="P13"/>
  <c r="O13"/>
  <c r="N13"/>
  <c r="M13"/>
  <c r="L13"/>
  <c r="K13"/>
  <c r="J13"/>
  <c r="I13"/>
  <c r="F13"/>
  <c r="B13"/>
  <c r="Q12"/>
  <c r="P12"/>
  <c r="O12"/>
  <c r="N12"/>
  <c r="M12"/>
  <c r="L12"/>
  <c r="K12"/>
  <c r="J12"/>
  <c r="I12"/>
  <c r="F12"/>
  <c r="B12"/>
  <c r="Q11"/>
  <c r="P11"/>
  <c r="O11"/>
  <c r="N11"/>
  <c r="M11"/>
  <c r="L11"/>
  <c r="K11"/>
  <c r="J11"/>
  <c r="I11"/>
  <c r="F11"/>
  <c r="B11"/>
  <c r="M9"/>
  <c r="B7"/>
  <c r="B5"/>
  <c r="B3"/>
  <c r="Q22" i="6"/>
  <c r="P22"/>
  <c r="O22"/>
  <c r="N22"/>
  <c r="M22"/>
  <c r="L22"/>
  <c r="K22"/>
  <c r="J22"/>
  <c r="I22"/>
  <c r="F22"/>
  <c r="B22"/>
  <c r="Q21"/>
  <c r="P21"/>
  <c r="O21"/>
  <c r="N21"/>
  <c r="M21"/>
  <c r="L21"/>
  <c r="K21"/>
  <c r="J21"/>
  <c r="I21"/>
  <c r="F21"/>
  <c r="B21"/>
  <c r="Q20"/>
  <c r="P20"/>
  <c r="O20"/>
  <c r="N20"/>
  <c r="M20"/>
  <c r="L20"/>
  <c r="K20"/>
  <c r="J20"/>
  <c r="I20"/>
  <c r="F20"/>
  <c r="B20"/>
  <c r="Q19"/>
  <c r="P19"/>
  <c r="O19"/>
  <c r="N19"/>
  <c r="M19"/>
  <c r="L19"/>
  <c r="K19"/>
  <c r="J19"/>
  <c r="I19"/>
  <c r="F19"/>
  <c r="B19"/>
  <c r="Q18"/>
  <c r="P18"/>
  <c r="O18"/>
  <c r="N18"/>
  <c r="M18"/>
  <c r="L18"/>
  <c r="K18"/>
  <c r="J18"/>
  <c r="I18"/>
  <c r="F18"/>
  <c r="B18"/>
  <c r="Q17"/>
  <c r="P17"/>
  <c r="O17"/>
  <c r="N17"/>
  <c r="M17"/>
  <c r="L17"/>
  <c r="K17"/>
  <c r="J17"/>
  <c r="I17"/>
  <c r="F17"/>
  <c r="B17"/>
  <c r="Q16"/>
  <c r="P16"/>
  <c r="O16"/>
  <c r="N16"/>
  <c r="M16"/>
  <c r="L16"/>
  <c r="K16"/>
  <c r="J16"/>
  <c r="I16"/>
  <c r="F16"/>
  <c r="B16"/>
  <c r="Q15"/>
  <c r="P15"/>
  <c r="O15"/>
  <c r="N15"/>
  <c r="M15"/>
  <c r="L15"/>
  <c r="K15"/>
  <c r="J15"/>
  <c r="I15"/>
  <c r="F15"/>
  <c r="B15"/>
  <c r="Q14"/>
  <c r="P14"/>
  <c r="O14"/>
  <c r="N14"/>
  <c r="M14"/>
  <c r="L14"/>
  <c r="K14"/>
  <c r="J14"/>
  <c r="I14"/>
  <c r="F14"/>
  <c r="B14"/>
  <c r="Q13"/>
  <c r="P13"/>
  <c r="O13"/>
  <c r="N13"/>
  <c r="M13"/>
  <c r="L13"/>
  <c r="K13"/>
  <c r="J13"/>
  <c r="I13"/>
  <c r="F13"/>
  <c r="B13"/>
  <c r="Q12"/>
  <c r="P12"/>
  <c r="O12"/>
  <c r="N12"/>
  <c r="M12"/>
  <c r="L12"/>
  <c r="K12"/>
  <c r="J12"/>
  <c r="I12"/>
  <c r="F12"/>
  <c r="B12"/>
  <c r="Q11"/>
  <c r="P11"/>
  <c r="O11"/>
  <c r="N11"/>
  <c r="M11"/>
  <c r="L11"/>
  <c r="K11"/>
  <c r="J11"/>
  <c r="I11"/>
  <c r="F11"/>
  <c r="B11"/>
  <c r="M9"/>
  <c r="I9"/>
  <c r="B7"/>
  <c r="B5"/>
  <c r="B3"/>
  <c r="Q23" i="7"/>
  <c r="P23"/>
  <c r="O23"/>
  <c r="N23"/>
  <c r="M23"/>
  <c r="L23"/>
  <c r="K23"/>
  <c r="J23"/>
  <c r="I23"/>
  <c r="F23"/>
  <c r="B23"/>
  <c r="Q22"/>
  <c r="P22"/>
  <c r="O22"/>
  <c r="N22"/>
  <c r="M22"/>
  <c r="L22"/>
  <c r="K22"/>
  <c r="J22"/>
  <c r="I22"/>
  <c r="F22"/>
  <c r="B22"/>
  <c r="Q21"/>
  <c r="P21"/>
  <c r="O21"/>
  <c r="N21"/>
  <c r="M21"/>
  <c r="L21"/>
  <c r="K21"/>
  <c r="J21"/>
  <c r="I21"/>
  <c r="F21"/>
  <c r="B21"/>
  <c r="Q20"/>
  <c r="P20"/>
  <c r="O20"/>
  <c r="N20"/>
  <c r="M20"/>
  <c r="L20"/>
  <c r="K20"/>
  <c r="J20"/>
  <c r="I20"/>
  <c r="F20"/>
  <c r="B20"/>
  <c r="Q19"/>
  <c r="P19"/>
  <c r="O19"/>
  <c r="N19"/>
  <c r="M19"/>
  <c r="L19"/>
  <c r="K19"/>
  <c r="J19"/>
  <c r="I19"/>
  <c r="F19"/>
  <c r="B19"/>
  <c r="Q18"/>
  <c r="P18"/>
  <c r="O18"/>
  <c r="N18"/>
  <c r="M18"/>
  <c r="L18"/>
  <c r="K18"/>
  <c r="J18"/>
  <c r="I18"/>
  <c r="F18"/>
  <c r="B18"/>
  <c r="Q17"/>
  <c r="P17"/>
  <c r="O17"/>
  <c r="N17"/>
  <c r="M17"/>
  <c r="L17"/>
  <c r="K17"/>
  <c r="J17"/>
  <c r="I17"/>
  <c r="F17"/>
  <c r="B17"/>
  <c r="Q16"/>
  <c r="P16"/>
  <c r="O16"/>
  <c r="N16"/>
  <c r="M16"/>
  <c r="L16"/>
  <c r="K16"/>
  <c r="J16"/>
  <c r="I16"/>
  <c r="F16"/>
  <c r="B16"/>
  <c r="Q15"/>
  <c r="P15"/>
  <c r="O15"/>
  <c r="N15"/>
  <c r="M15"/>
  <c r="L15"/>
  <c r="K15"/>
  <c r="J15"/>
  <c r="I15"/>
  <c r="F15"/>
  <c r="B15"/>
  <c r="Q14"/>
  <c r="P14"/>
  <c r="O14"/>
  <c r="N14"/>
  <c r="M14"/>
  <c r="L14"/>
  <c r="K14"/>
  <c r="J14"/>
  <c r="I14"/>
  <c r="F14"/>
  <c r="B14"/>
  <c r="Q13"/>
  <c r="P13"/>
  <c r="O13"/>
  <c r="N13"/>
  <c r="M13"/>
  <c r="L13"/>
  <c r="K13"/>
  <c r="J13"/>
  <c r="I13"/>
  <c r="F13"/>
  <c r="B13"/>
  <c r="Q12"/>
  <c r="P12"/>
  <c r="O12"/>
  <c r="N12"/>
  <c r="M12"/>
  <c r="L12"/>
  <c r="K12"/>
  <c r="J12"/>
  <c r="I12"/>
  <c r="F12"/>
  <c r="B12"/>
  <c r="Q11"/>
  <c r="P11"/>
  <c r="O11"/>
  <c r="N11"/>
  <c r="M11"/>
  <c r="L11"/>
  <c r="K11"/>
  <c r="J11"/>
  <c r="I11"/>
  <c r="F11"/>
  <c r="B11"/>
  <c r="M9"/>
  <c r="I9"/>
  <c r="B7"/>
  <c r="B5"/>
  <c r="B3"/>
</calcChain>
</file>

<file path=xl/sharedStrings.xml><?xml version="1.0" encoding="utf-8"?>
<sst xmlns="http://schemas.openxmlformats.org/spreadsheetml/2006/main" count="100" uniqueCount="12">
  <si>
    <t>VÝSLEDKOVÁ  LISTINA</t>
  </si>
  <si>
    <t>pořadí</t>
  </si>
  <si>
    <t>Jméno</t>
  </si>
  <si>
    <t>Oddíl</t>
  </si>
  <si>
    <t>CEL</t>
  </si>
  <si>
    <t>D</t>
  </si>
  <si>
    <t>E</t>
  </si>
  <si>
    <t xml:space="preserve">Srážka </t>
  </si>
  <si>
    <t>Celkem</t>
  </si>
  <si>
    <t>KEM</t>
  </si>
  <si>
    <t>BN</t>
  </si>
  <si>
    <t>5. kategorie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</si>
</sst>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u/>
      <sz val="20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14" fontId="4" fillId="0" borderId="0" xfId="0" applyNumberFormat="1" applyFont="1"/>
    <xf numFmtId="14" fontId="5" fillId="0" borderId="0" xfId="0" applyNumberFormat="1" applyFont="1"/>
    <xf numFmtId="0" fontId="6" fillId="0" borderId="1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0" fillId="0" borderId="18" xfId="0" applyBorder="1"/>
    <xf numFmtId="2" fontId="0" fillId="0" borderId="19" xfId="0" applyNumberFormat="1" applyFont="1" applyBorder="1"/>
    <xf numFmtId="2" fontId="0" fillId="0" borderId="20" xfId="0" applyNumberFormat="1" applyFont="1" applyBorder="1"/>
    <xf numFmtId="2" fontId="0" fillId="0" borderId="21" xfId="0" applyNumberFormat="1" applyFont="1" applyBorder="1"/>
    <xf numFmtId="2" fontId="6" fillId="0" borderId="22" xfId="0" applyNumberFormat="1" applyFont="1" applyBorder="1"/>
    <xf numFmtId="0" fontId="0" fillId="0" borderId="23" xfId="0" applyFont="1" applyBorder="1"/>
    <xf numFmtId="0" fontId="0" fillId="0" borderId="0" xfId="0" applyBorder="1"/>
    <xf numFmtId="0" fontId="0" fillId="0" borderId="24" xfId="0" applyBorder="1"/>
    <xf numFmtId="2" fontId="6" fillId="0" borderId="23" xfId="0" applyNumberFormat="1" applyFont="1" applyBorder="1"/>
    <xf numFmtId="0" fontId="0" fillId="0" borderId="25" xfId="0" applyBorder="1"/>
    <xf numFmtId="0" fontId="0" fillId="0" borderId="26" xfId="0" applyBorder="1"/>
    <xf numFmtId="0" fontId="0" fillId="0" borderId="10" xfId="0" applyFont="1" applyBorder="1"/>
    <xf numFmtId="0" fontId="0" fillId="0" borderId="11" xfId="0" applyBorder="1"/>
    <xf numFmtId="0" fontId="0" fillId="0" borderId="27" xfId="0" applyBorder="1"/>
    <xf numFmtId="0" fontId="0" fillId="0" borderId="28" xfId="0" applyBorder="1"/>
    <xf numFmtId="2" fontId="0" fillId="0" borderId="14" xfId="0" applyNumberFormat="1" applyFont="1" applyBorder="1"/>
    <xf numFmtId="2" fontId="0" fillId="0" borderId="15" xfId="0" applyNumberFormat="1" applyFont="1" applyBorder="1"/>
    <xf numFmtId="2" fontId="0" fillId="0" borderId="16" xfId="0" applyNumberFormat="1" applyFont="1" applyBorder="1"/>
    <xf numFmtId="2" fontId="6" fillId="0" borderId="10" xfId="0" applyNumberFormat="1" applyFont="1" applyBorder="1"/>
    <xf numFmtId="2" fontId="0" fillId="0" borderId="23" xfId="0" applyNumberFormat="1" applyBorder="1"/>
    <xf numFmtId="0" fontId="0" fillId="0" borderId="12" xfId="0" applyBorder="1"/>
    <xf numFmtId="0" fontId="0" fillId="0" borderId="13" xfId="0" applyBorder="1"/>
    <xf numFmtId="2" fontId="0" fillId="0" borderId="10" xfId="0" applyNumberFormat="1" applyBorder="1"/>
    <xf numFmtId="164" fontId="0" fillId="0" borderId="19" xfId="0" applyNumberFormat="1" applyFont="1" applyBorder="1"/>
    <xf numFmtId="164" fontId="0" fillId="0" borderId="20" xfId="0" applyNumberFormat="1" applyFont="1" applyBorder="1"/>
    <xf numFmtId="164" fontId="0" fillId="0" borderId="21" xfId="0" applyNumberFormat="1" applyFont="1" applyBorder="1"/>
    <xf numFmtId="164" fontId="0" fillId="0" borderId="23" xfId="0" applyNumberFormat="1" applyBorder="1"/>
    <xf numFmtId="164" fontId="0" fillId="0" borderId="14" xfId="0" applyNumberFormat="1" applyFont="1" applyBorder="1"/>
    <xf numFmtId="164" fontId="0" fillId="0" borderId="15" xfId="0" applyNumberFormat="1" applyFont="1" applyBorder="1"/>
    <xf numFmtId="164" fontId="0" fillId="0" borderId="16" xfId="0" applyNumberFormat="1" applyFont="1" applyBorder="1"/>
    <xf numFmtId="164" fontId="0" fillId="0" borderId="10" xfId="0" applyNumberFormat="1" applyBorder="1"/>
    <xf numFmtId="0" fontId="6" fillId="0" borderId="22" xfId="0" applyFont="1" applyBorder="1"/>
    <xf numFmtId="0" fontId="6" fillId="0" borderId="18" xfId="0" applyFont="1" applyBorder="1"/>
    <xf numFmtId="0" fontId="6" fillId="0" borderId="29" xfId="0" applyFont="1" applyBorder="1"/>
    <xf numFmtId="0" fontId="6" fillId="0" borderId="30" xfId="0" applyFont="1" applyBorder="1"/>
    <xf numFmtId="2" fontId="6" fillId="0" borderId="19" xfId="0" applyNumberFormat="1" applyFont="1" applyBorder="1"/>
    <xf numFmtId="2" fontId="6" fillId="0" borderId="20" xfId="0" applyNumberFormat="1" applyFont="1" applyBorder="1"/>
    <xf numFmtId="2" fontId="6" fillId="0" borderId="21" xfId="0" applyNumberFormat="1" applyFont="1" applyBorder="1"/>
    <xf numFmtId="0" fontId="6" fillId="0" borderId="23" xfId="0" applyFont="1" applyBorder="1"/>
    <xf numFmtId="0" fontId="6" fillId="0" borderId="0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164" fontId="6" fillId="0" borderId="19" xfId="0" applyNumberFormat="1" applyFont="1" applyBorder="1"/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6" fillId="0" borderId="0" xfId="0" applyFont="1"/>
    <xf numFmtId="164" fontId="6" fillId="0" borderId="23" xfId="0" applyNumberFormat="1" applyFont="1" applyBorder="1"/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&#225;borsk&#225;%20stuha%202016\1.kat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&#225;borsk&#225;%20stuha%202016\2.kat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&#225;borsk&#225;%20stuha%202016\3.kat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&#225;borsk&#225;%20stuha%202016\4.kat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&#225;borsk&#225;%20stuha%202016\5.kat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&#225;borsk&#225;%20stuha%202016\6.kat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&#225;borsk&#225;%20stuha%202016\7.kat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STUHA</v>
          </cell>
        </row>
        <row r="5">
          <cell r="B5" t="str">
            <v>27.února 2016</v>
          </cell>
        </row>
        <row r="7">
          <cell r="B7" t="str">
            <v>1. kategorie - r. 2007 a ml.</v>
          </cell>
        </row>
        <row r="9">
          <cell r="I9" t="str">
            <v>BN</v>
          </cell>
          <cell r="M9" t="str">
            <v>Libovolné náčiní</v>
          </cell>
        </row>
        <row r="11">
          <cell r="B11" t="str">
            <v>Zedničková Kristýna</v>
          </cell>
          <cell r="F11" t="str">
            <v>SK TART MS Brno</v>
          </cell>
        </row>
        <row r="12">
          <cell r="B12" t="str">
            <v>Šeďová Natálie</v>
          </cell>
          <cell r="F12" t="str">
            <v>SK Provo Brno</v>
          </cell>
        </row>
        <row r="13">
          <cell r="B13" t="str">
            <v>Deimová Anna</v>
          </cell>
          <cell r="F13" t="str">
            <v>GSK Tábor</v>
          </cell>
        </row>
        <row r="14">
          <cell r="B14" t="str">
            <v xml:space="preserve">Šimáková Veronika </v>
          </cell>
          <cell r="F14" t="str">
            <v>RG Proactive Milevsko</v>
          </cell>
        </row>
        <row r="15">
          <cell r="B15" t="str">
            <v>Svobodová Klára</v>
          </cell>
          <cell r="F15" t="str">
            <v>RGC Karlovy Vary</v>
          </cell>
        </row>
        <row r="16">
          <cell r="B16" t="str">
            <v>Bajnoková Sabina</v>
          </cell>
          <cell r="F16" t="str">
            <v>SK TART MS Brno</v>
          </cell>
        </row>
        <row r="18">
          <cell r="B18" t="str">
            <v>Nečasová Jitka</v>
          </cell>
          <cell r="F18" t="str">
            <v>SK Provo Brno</v>
          </cell>
        </row>
        <row r="19">
          <cell r="B19" t="str">
            <v>Petříková Valentýna</v>
          </cell>
          <cell r="F19" t="str">
            <v>RG Proactive Milevsko</v>
          </cell>
        </row>
        <row r="20">
          <cell r="B20" t="str">
            <v>Fedorova Viktorija</v>
          </cell>
          <cell r="F20" t="str">
            <v>SK Motorlet Praha</v>
          </cell>
        </row>
        <row r="21">
          <cell r="B21" t="str">
            <v>Gregorová Adéla</v>
          </cell>
          <cell r="F21" t="str">
            <v>GSK Tábor</v>
          </cell>
        </row>
        <row r="22">
          <cell r="B22" t="str">
            <v>Naumiuk Maria</v>
          </cell>
          <cell r="F22" t="str">
            <v>SC Legio  Warszawa</v>
          </cell>
        </row>
        <row r="23">
          <cell r="B23" t="str">
            <v>Chmátalová Lucie</v>
          </cell>
          <cell r="F23" t="str">
            <v>GSK Tábor</v>
          </cell>
        </row>
        <row r="24">
          <cell r="B24" t="str">
            <v>Prokešová Kristýna</v>
          </cell>
          <cell r="F24" t="str">
            <v>SK TART MS Brno</v>
          </cell>
        </row>
      </sheetData>
      <sheetData sheetId="1">
        <row r="3">
          <cell r="G3">
            <v>2.5</v>
          </cell>
          <cell r="L3">
            <v>7.15</v>
          </cell>
          <cell r="N3">
            <v>9.65</v>
          </cell>
        </row>
        <row r="4">
          <cell r="G4">
            <v>2.4500000000000002</v>
          </cell>
          <cell r="L4">
            <v>6.05</v>
          </cell>
          <cell r="N4">
            <v>8.5</v>
          </cell>
          <cell r="O4">
            <v>18.149999999999999</v>
          </cell>
        </row>
        <row r="5">
          <cell r="G5">
            <v>2.3499999999999996</v>
          </cell>
          <cell r="L5">
            <v>6.9999999999999982</v>
          </cell>
          <cell r="N5">
            <v>9.3499999999999979</v>
          </cell>
        </row>
        <row r="6">
          <cell r="G6">
            <v>1.6</v>
          </cell>
          <cell r="L6">
            <v>6.0000000000000018</v>
          </cell>
          <cell r="N6">
            <v>7.6000000000000014</v>
          </cell>
          <cell r="O6">
            <v>16.95</v>
          </cell>
        </row>
        <row r="7">
          <cell r="G7">
            <v>1.65</v>
          </cell>
          <cell r="L7">
            <v>5.3999999999999995</v>
          </cell>
          <cell r="N7">
            <v>7.0499999999999989</v>
          </cell>
        </row>
        <row r="8">
          <cell r="G8">
            <v>1.2</v>
          </cell>
          <cell r="L8">
            <v>5.65</v>
          </cell>
          <cell r="N8">
            <v>6.8500000000000005</v>
          </cell>
          <cell r="O8">
            <v>13.899999999999999</v>
          </cell>
        </row>
        <row r="9">
          <cell r="G9">
            <v>2.1500000000000004</v>
          </cell>
          <cell r="L9">
            <v>6.8000000000000016</v>
          </cell>
          <cell r="N9">
            <v>8.9500000000000028</v>
          </cell>
        </row>
        <row r="10">
          <cell r="G10">
            <v>2.4000000000000004</v>
          </cell>
          <cell r="L10">
            <v>5.5</v>
          </cell>
          <cell r="N10">
            <v>7.9</v>
          </cell>
          <cell r="O10">
            <v>16.850000000000001</v>
          </cell>
        </row>
        <row r="11">
          <cell r="G11">
            <v>1.75</v>
          </cell>
          <cell r="L11">
            <v>6.6500000000000021</v>
          </cell>
          <cell r="N11">
            <v>8.4000000000000021</v>
          </cell>
        </row>
        <row r="12">
          <cell r="G12">
            <v>1.6000000000000005</v>
          </cell>
          <cell r="L12">
            <v>5.6500000000000021</v>
          </cell>
          <cell r="N12">
            <v>7.2500000000000027</v>
          </cell>
          <cell r="O12">
            <v>15.650000000000006</v>
          </cell>
        </row>
        <row r="13">
          <cell r="G13">
            <v>1.75</v>
          </cell>
          <cell r="L13">
            <v>6.7999999999999989</v>
          </cell>
          <cell r="N13">
            <v>8.5499999999999989</v>
          </cell>
        </row>
        <row r="14">
          <cell r="G14">
            <v>1.5000000000000004</v>
          </cell>
          <cell r="L14">
            <v>5.5499999999999989</v>
          </cell>
          <cell r="N14">
            <v>7.0499999999999989</v>
          </cell>
          <cell r="O14">
            <v>15.599999999999998</v>
          </cell>
        </row>
        <row r="17">
          <cell r="G17">
            <v>1.5500000000000003</v>
          </cell>
          <cell r="L17">
            <v>6.8000000000000007</v>
          </cell>
          <cell r="N17">
            <v>8.3500000000000014</v>
          </cell>
        </row>
        <row r="18">
          <cell r="G18">
            <v>1.9500000000000002</v>
          </cell>
          <cell r="L18">
            <v>6.0500000000000007</v>
          </cell>
          <cell r="N18">
            <v>8</v>
          </cell>
          <cell r="O18">
            <v>16.350000000000001</v>
          </cell>
        </row>
        <row r="19">
          <cell r="G19">
            <v>2.8499999999999996</v>
          </cell>
          <cell r="L19">
            <v>7.0500000000000007</v>
          </cell>
          <cell r="N19">
            <v>9.9</v>
          </cell>
        </row>
        <row r="20">
          <cell r="G20">
            <v>2.3499999999999996</v>
          </cell>
          <cell r="L20">
            <v>6.55</v>
          </cell>
          <cell r="N20">
            <v>8.8999999999999986</v>
          </cell>
          <cell r="O20">
            <v>18.799999999999997</v>
          </cell>
        </row>
        <row r="21">
          <cell r="G21">
            <v>2.4500000000000002</v>
          </cell>
          <cell r="L21">
            <v>7.6499999999999986</v>
          </cell>
          <cell r="N21">
            <v>10.099999999999998</v>
          </cell>
        </row>
        <row r="22">
          <cell r="G22">
            <v>2.4500000000000002</v>
          </cell>
          <cell r="L22">
            <v>6.4</v>
          </cell>
          <cell r="N22">
            <v>8.8500000000000014</v>
          </cell>
          <cell r="O22">
            <v>18.95</v>
          </cell>
        </row>
        <row r="23">
          <cell r="G23">
            <v>1.55</v>
          </cell>
          <cell r="L23">
            <v>5.3500000000000014</v>
          </cell>
          <cell r="N23">
            <v>6.9000000000000012</v>
          </cell>
        </row>
        <row r="24">
          <cell r="G24">
            <v>1.3</v>
          </cell>
          <cell r="L24">
            <v>5.9499999999999993</v>
          </cell>
          <cell r="N24">
            <v>7.2499999999999991</v>
          </cell>
          <cell r="O24">
            <v>14.15</v>
          </cell>
        </row>
        <row r="25">
          <cell r="G25">
            <v>2.4499999999999993</v>
          </cell>
          <cell r="L25">
            <v>7.25</v>
          </cell>
          <cell r="N25">
            <v>9.6999999999999993</v>
          </cell>
        </row>
        <row r="26">
          <cell r="G26">
            <v>1.9500000000000002</v>
          </cell>
          <cell r="L26">
            <v>6.2500000000000018</v>
          </cell>
          <cell r="N26">
            <v>8.2000000000000028</v>
          </cell>
          <cell r="O26">
            <v>17.900000000000002</v>
          </cell>
        </row>
        <row r="27">
          <cell r="G27">
            <v>1.25</v>
          </cell>
          <cell r="L27">
            <v>5.4999999999999991</v>
          </cell>
          <cell r="N27">
            <v>6.7499999999999991</v>
          </cell>
        </row>
        <row r="28">
          <cell r="G28">
            <v>1.2000000000000002</v>
          </cell>
          <cell r="L28">
            <v>5.8000000000000007</v>
          </cell>
          <cell r="N28">
            <v>7.0000000000000009</v>
          </cell>
          <cell r="O28">
            <v>13.75</v>
          </cell>
        </row>
        <row r="29">
          <cell r="G29">
            <v>3.0000000000000013</v>
          </cell>
          <cell r="L29">
            <v>7.1999999999999993</v>
          </cell>
          <cell r="N29">
            <v>10.200000000000001</v>
          </cell>
        </row>
        <row r="30">
          <cell r="G30">
            <v>2.95</v>
          </cell>
          <cell r="L30">
            <v>6.9499999999999993</v>
          </cell>
          <cell r="N30">
            <v>9.8999999999999986</v>
          </cell>
          <cell r="O30">
            <v>20.100000000000001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STUHA</v>
          </cell>
        </row>
        <row r="5">
          <cell r="B5" t="str">
            <v>27.února 2016</v>
          </cell>
        </row>
        <row r="7">
          <cell r="B7" t="str">
            <v>2. kategorie - r. 2006</v>
          </cell>
        </row>
        <row r="9">
          <cell r="I9" t="str">
            <v>BN</v>
          </cell>
          <cell r="M9" t="str">
            <v>Libovolné náčiní</v>
          </cell>
        </row>
        <row r="11">
          <cell r="B11" t="str">
            <v>Segedi Eugenia</v>
          </cell>
          <cell r="F11" t="str">
            <v>SK Motorlet Praha</v>
          </cell>
        </row>
        <row r="12">
          <cell r="B12" t="str">
            <v>Dorňáková Nella</v>
          </cell>
          <cell r="F12" t="str">
            <v>SK PROVO Brno</v>
          </cell>
        </row>
        <row r="13">
          <cell r="B13" t="str">
            <v>Rybalko Anna</v>
          </cell>
          <cell r="F13" t="str">
            <v>SC Legion Warszawa</v>
          </cell>
        </row>
        <row r="14">
          <cell r="B14" t="str">
            <v>Jaitnerová Anna</v>
          </cell>
          <cell r="F14" t="str">
            <v>SK TART MS Brno</v>
          </cell>
        </row>
        <row r="15">
          <cell r="B15" t="str">
            <v>Blahová Sára</v>
          </cell>
          <cell r="F15" t="str">
            <v>SK PROVO Brno</v>
          </cell>
        </row>
        <row r="17">
          <cell r="B17" t="str">
            <v>Bendová Barbora</v>
          </cell>
          <cell r="F17" t="str">
            <v>GSK Tábor</v>
          </cell>
        </row>
        <row r="18">
          <cell r="B18" t="str">
            <v>Havlíková Karolína</v>
          </cell>
          <cell r="F18" t="str">
            <v xml:space="preserve">TJ Sokol Hodkovičky </v>
          </cell>
        </row>
        <row r="20">
          <cell r="B20" t="str">
            <v>Brhelová Adéla</v>
          </cell>
          <cell r="F20" t="str">
            <v>SK PROVO Brno</v>
          </cell>
        </row>
        <row r="21">
          <cell r="B21" t="str">
            <v>Kouřilová Berenika</v>
          </cell>
          <cell r="F21" t="str">
            <v>SK TART MS Brno</v>
          </cell>
        </row>
        <row r="22">
          <cell r="B22" t="str">
            <v>Sedláková Nela</v>
          </cell>
          <cell r="F22" t="str">
            <v>SK TART MS Brno</v>
          </cell>
        </row>
        <row r="23">
          <cell r="B23" t="str">
            <v>Divišová Adriana</v>
          </cell>
          <cell r="F23" t="str">
            <v>RGC Karlovy Vary</v>
          </cell>
        </row>
        <row r="24">
          <cell r="B24" t="str">
            <v>Blatecká Michaela</v>
          </cell>
          <cell r="F24" t="str">
            <v>SK TART MS Brno</v>
          </cell>
        </row>
      </sheetData>
      <sheetData sheetId="1">
        <row r="3">
          <cell r="G3">
            <v>3.2499999999999996</v>
          </cell>
          <cell r="L3">
            <v>8.75</v>
          </cell>
          <cell r="N3">
            <v>12</v>
          </cell>
        </row>
        <row r="4">
          <cell r="G4">
            <v>3.85</v>
          </cell>
          <cell r="L4">
            <v>6.9</v>
          </cell>
          <cell r="N4">
            <v>10.75</v>
          </cell>
          <cell r="O4">
            <v>22.75</v>
          </cell>
        </row>
        <row r="5">
          <cell r="G5">
            <v>1.4</v>
          </cell>
          <cell r="L5">
            <v>6.3000000000000007</v>
          </cell>
          <cell r="N5">
            <v>7.7000000000000011</v>
          </cell>
        </row>
        <row r="6">
          <cell r="G6">
            <v>1.5500000000000003</v>
          </cell>
          <cell r="L6">
            <v>5.9999999999999982</v>
          </cell>
          <cell r="N6">
            <v>7.5499999999999989</v>
          </cell>
          <cell r="O6">
            <v>15.25</v>
          </cell>
        </row>
        <row r="7">
          <cell r="G7">
            <v>3.2000000000000006</v>
          </cell>
          <cell r="L7">
            <v>7.3000000000000007</v>
          </cell>
          <cell r="N7">
            <v>10.500000000000002</v>
          </cell>
        </row>
        <row r="8">
          <cell r="G8">
            <v>2.75</v>
          </cell>
          <cell r="L8">
            <v>6.3999999999999995</v>
          </cell>
          <cell r="N8">
            <v>9.1499999999999986</v>
          </cell>
          <cell r="O8">
            <v>19.649999999999999</v>
          </cell>
        </row>
        <row r="9">
          <cell r="G9">
            <v>2.9500000000000015</v>
          </cell>
          <cell r="L9">
            <v>6.6999999999999975</v>
          </cell>
          <cell r="N9">
            <v>9.6499999999999986</v>
          </cell>
        </row>
        <row r="10">
          <cell r="G10">
            <v>2.2000000000000006</v>
          </cell>
          <cell r="L10">
            <v>6.9500000000000011</v>
          </cell>
          <cell r="N10">
            <v>9.1500000000000021</v>
          </cell>
          <cell r="O10">
            <v>18.8</v>
          </cell>
        </row>
        <row r="11">
          <cell r="G11">
            <v>3.15</v>
          </cell>
          <cell r="L11">
            <v>6.8500000000000005</v>
          </cell>
          <cell r="N11">
            <v>10</v>
          </cell>
        </row>
        <row r="12">
          <cell r="G12">
            <v>1.85</v>
          </cell>
          <cell r="L12">
            <v>5.5000000000000009</v>
          </cell>
          <cell r="N12">
            <v>7.3500000000000014</v>
          </cell>
          <cell r="O12">
            <v>17.350000000000001</v>
          </cell>
        </row>
        <row r="15">
          <cell r="G15">
            <v>1.5</v>
          </cell>
          <cell r="L15">
            <v>5.85</v>
          </cell>
          <cell r="N15">
            <v>7.35</v>
          </cell>
        </row>
        <row r="16">
          <cell r="G16">
            <v>1.5</v>
          </cell>
          <cell r="L16">
            <v>5.6999999999999993</v>
          </cell>
          <cell r="N16">
            <v>7.1999999999999993</v>
          </cell>
          <cell r="O16">
            <v>14.549999999999999</v>
          </cell>
        </row>
        <row r="17">
          <cell r="G17">
            <v>2.8500000000000005</v>
          </cell>
          <cell r="L17">
            <v>7.25</v>
          </cell>
          <cell r="N17">
            <v>10.100000000000001</v>
          </cell>
        </row>
        <row r="18">
          <cell r="G18">
            <v>3.6</v>
          </cell>
          <cell r="L18">
            <v>7.15</v>
          </cell>
          <cell r="N18">
            <v>10.75</v>
          </cell>
          <cell r="O18">
            <v>20.85</v>
          </cell>
        </row>
        <row r="21">
          <cell r="G21">
            <v>1.9</v>
          </cell>
          <cell r="L21">
            <v>6.5499999999999989</v>
          </cell>
          <cell r="N21">
            <v>8.4499999999999993</v>
          </cell>
        </row>
        <row r="22">
          <cell r="G22">
            <v>2.4499999999999997</v>
          </cell>
          <cell r="L22">
            <v>6.4999999999999991</v>
          </cell>
          <cell r="N22">
            <v>8.9499999999999993</v>
          </cell>
          <cell r="O22">
            <v>17.399999999999999</v>
          </cell>
        </row>
        <row r="23">
          <cell r="G23">
            <v>3.3500000000000005</v>
          </cell>
          <cell r="L23">
            <v>7.7499999999999982</v>
          </cell>
          <cell r="N23">
            <v>11.099999999999998</v>
          </cell>
        </row>
        <row r="24">
          <cell r="G24">
            <v>3.6</v>
          </cell>
          <cell r="L24">
            <v>6.65</v>
          </cell>
          <cell r="N24">
            <v>10.25</v>
          </cell>
          <cell r="O24">
            <v>21.349999999999998</v>
          </cell>
        </row>
        <row r="25">
          <cell r="G25">
            <v>3.45</v>
          </cell>
          <cell r="L25">
            <v>7.8</v>
          </cell>
          <cell r="N25">
            <v>11.25</v>
          </cell>
        </row>
        <row r="26">
          <cell r="G26">
            <v>2.75</v>
          </cell>
          <cell r="L26">
            <v>6.4</v>
          </cell>
          <cell r="N26">
            <v>9.15</v>
          </cell>
          <cell r="O26">
            <v>20.399999999999999</v>
          </cell>
        </row>
        <row r="27">
          <cell r="G27">
            <v>1.7000000000000002</v>
          </cell>
          <cell r="L27">
            <v>6.3</v>
          </cell>
          <cell r="N27">
            <v>8</v>
          </cell>
        </row>
        <row r="28">
          <cell r="G28">
            <v>1.7999999999999998</v>
          </cell>
          <cell r="L28">
            <v>5.6</v>
          </cell>
          <cell r="N28">
            <v>7.3999999999999995</v>
          </cell>
          <cell r="O28">
            <v>15.399999999999999</v>
          </cell>
        </row>
        <row r="29">
          <cell r="G29">
            <v>2.1999999999999997</v>
          </cell>
          <cell r="L29">
            <v>6.700000000000002</v>
          </cell>
          <cell r="N29">
            <v>8.9000000000000021</v>
          </cell>
        </row>
        <row r="30">
          <cell r="G30">
            <v>1.65</v>
          </cell>
          <cell r="L30">
            <v>5.4500000000000011</v>
          </cell>
          <cell r="M30">
            <v>0.6</v>
          </cell>
          <cell r="N30">
            <v>6.5000000000000018</v>
          </cell>
          <cell r="O30">
            <v>15.400000000000004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STUHA</v>
          </cell>
        </row>
        <row r="5">
          <cell r="B5" t="str">
            <v>27.února 2016</v>
          </cell>
        </row>
        <row r="7">
          <cell r="B7" t="str">
            <v>3. kategorie - r. 2005</v>
          </cell>
        </row>
        <row r="9">
          <cell r="M9" t="str">
            <v>Libovolné náčiní</v>
          </cell>
        </row>
        <row r="11">
          <cell r="B11" t="str">
            <v>Koževniková Darja</v>
          </cell>
          <cell r="F11" t="str">
            <v>SK Motorlet Praha</v>
          </cell>
        </row>
        <row r="12">
          <cell r="B12" t="str">
            <v>Jackowicz Marta</v>
          </cell>
          <cell r="F12" t="str">
            <v>SC Legion Warszawa</v>
          </cell>
        </row>
        <row r="13">
          <cell r="B13" t="str">
            <v>Tichá Natálie</v>
          </cell>
          <cell r="F13" t="str">
            <v>GSK Tábor</v>
          </cell>
        </row>
        <row r="14">
          <cell r="B14" t="str">
            <v>Seidlerová Kristýna</v>
          </cell>
          <cell r="F14" t="str">
            <v>TJ Žďár nad Sázavou</v>
          </cell>
        </row>
        <row r="15">
          <cell r="B15" t="str">
            <v>Rusňáková Zuzana</v>
          </cell>
          <cell r="F15" t="str">
            <v>SK Triumf Praha</v>
          </cell>
        </row>
        <row r="17">
          <cell r="B17" t="str">
            <v>Podlahová Adéla</v>
          </cell>
          <cell r="F17" t="str">
            <v>GSK Tábor</v>
          </cell>
        </row>
        <row r="18">
          <cell r="B18" t="str">
            <v>Chládková Adéla</v>
          </cell>
          <cell r="F18" t="str">
            <v>SK Motorlet Praha</v>
          </cell>
        </row>
        <row r="19">
          <cell r="B19" t="str">
            <v>Slavíčková Aneta</v>
          </cell>
          <cell r="F19" t="str">
            <v>TJ Žďár nad Sázavou</v>
          </cell>
        </row>
        <row r="20">
          <cell r="B20" t="str">
            <v>Brustmannová Adéla</v>
          </cell>
          <cell r="F20" t="str">
            <v>SK Triumf Praha</v>
          </cell>
        </row>
        <row r="21">
          <cell r="B21" t="str">
            <v>Wierzba Julia</v>
          </cell>
          <cell r="F21" t="str">
            <v>SC Legion Warszawa</v>
          </cell>
        </row>
      </sheetData>
      <sheetData sheetId="1">
        <row r="3">
          <cell r="G3">
            <v>2.2999999999999998</v>
          </cell>
          <cell r="L3">
            <v>7.4000000000000012</v>
          </cell>
          <cell r="N3">
            <v>9.7000000000000011</v>
          </cell>
        </row>
        <row r="4">
          <cell r="G4">
            <v>3.0999999999999996</v>
          </cell>
          <cell r="L4">
            <v>7.1000000000000005</v>
          </cell>
          <cell r="N4">
            <v>10.199999999999999</v>
          </cell>
          <cell r="O4">
            <v>19.899999999999999</v>
          </cell>
        </row>
        <row r="5">
          <cell r="G5">
            <v>3.2</v>
          </cell>
          <cell r="L5">
            <v>7.65</v>
          </cell>
          <cell r="N5">
            <v>10.850000000000001</v>
          </cell>
        </row>
        <row r="6">
          <cell r="G6">
            <v>3.9999999999999987</v>
          </cell>
          <cell r="L6">
            <v>6.7</v>
          </cell>
          <cell r="N6">
            <v>10.7</v>
          </cell>
          <cell r="O6">
            <v>21.55</v>
          </cell>
        </row>
        <row r="7">
          <cell r="G7">
            <v>2.7</v>
          </cell>
          <cell r="L7">
            <v>6.1999999999999993</v>
          </cell>
          <cell r="N7">
            <v>8.8999999999999986</v>
          </cell>
        </row>
        <row r="8">
          <cell r="G8">
            <v>1.9</v>
          </cell>
          <cell r="L8">
            <v>5.3</v>
          </cell>
          <cell r="M8">
            <v>0.6</v>
          </cell>
          <cell r="N8">
            <v>6.6</v>
          </cell>
          <cell r="O8">
            <v>15.499999999999998</v>
          </cell>
        </row>
        <row r="9">
          <cell r="G9">
            <v>2</v>
          </cell>
          <cell r="L9">
            <v>6.4999999999999982</v>
          </cell>
          <cell r="N9">
            <v>8.4999999999999982</v>
          </cell>
        </row>
        <row r="10">
          <cell r="G10">
            <v>1.65</v>
          </cell>
          <cell r="L10">
            <v>4.5999999999999996</v>
          </cell>
          <cell r="N10">
            <v>6.25</v>
          </cell>
          <cell r="O10">
            <v>14.749999999999998</v>
          </cell>
        </row>
        <row r="11">
          <cell r="G11">
            <v>1.05</v>
          </cell>
          <cell r="L11">
            <v>5.9500000000000011</v>
          </cell>
          <cell r="N11">
            <v>7.0000000000000009</v>
          </cell>
        </row>
        <row r="12">
          <cell r="G12">
            <v>0.85000000000000009</v>
          </cell>
          <cell r="L12">
            <v>5.7000000000000011</v>
          </cell>
          <cell r="N12">
            <v>6.5500000000000007</v>
          </cell>
          <cell r="O12">
            <v>13.55</v>
          </cell>
        </row>
        <row r="15">
          <cell r="G15">
            <v>2.65</v>
          </cell>
          <cell r="L15">
            <v>6.5</v>
          </cell>
          <cell r="N15">
            <v>9.15</v>
          </cell>
        </row>
        <row r="16">
          <cell r="G16">
            <v>2.5499999999999998</v>
          </cell>
          <cell r="L16">
            <v>5.8000000000000007</v>
          </cell>
          <cell r="N16">
            <v>8.3500000000000014</v>
          </cell>
          <cell r="O16">
            <v>17.5</v>
          </cell>
        </row>
        <row r="17">
          <cell r="G17">
            <v>3.0000000000000004</v>
          </cell>
          <cell r="L17">
            <v>7.4999999999999982</v>
          </cell>
          <cell r="N17">
            <v>10.499999999999998</v>
          </cell>
        </row>
        <row r="18">
          <cell r="G18">
            <v>1.6500000000000004</v>
          </cell>
          <cell r="L18">
            <v>6.05</v>
          </cell>
          <cell r="N18">
            <v>7.7</v>
          </cell>
          <cell r="O18">
            <v>18.2</v>
          </cell>
        </row>
        <row r="19">
          <cell r="G19">
            <v>2.0499999999999998</v>
          </cell>
          <cell r="L19">
            <v>7.1999999999999984</v>
          </cell>
          <cell r="N19">
            <v>9.2499999999999982</v>
          </cell>
        </row>
        <row r="20">
          <cell r="G20">
            <v>1.45</v>
          </cell>
          <cell r="L20">
            <v>4.9000000000000004</v>
          </cell>
          <cell r="N20">
            <v>6.3500000000000005</v>
          </cell>
          <cell r="O20">
            <v>15.599999999999998</v>
          </cell>
        </row>
        <row r="21">
          <cell r="G21">
            <v>1.7</v>
          </cell>
          <cell r="L21">
            <v>6.7500000000000018</v>
          </cell>
          <cell r="N21">
            <v>8.4500000000000011</v>
          </cell>
        </row>
        <row r="22">
          <cell r="G22">
            <v>2.2000000000000006</v>
          </cell>
          <cell r="L22">
            <v>6.25</v>
          </cell>
          <cell r="N22">
            <v>8.4500000000000011</v>
          </cell>
          <cell r="O22">
            <v>16.900000000000002</v>
          </cell>
        </row>
        <row r="23">
          <cell r="G23">
            <v>3.6999999999999997</v>
          </cell>
          <cell r="L23">
            <v>7.9999999999999973</v>
          </cell>
          <cell r="N23">
            <v>11.699999999999998</v>
          </cell>
        </row>
        <row r="24">
          <cell r="G24">
            <v>3.8999999999999995</v>
          </cell>
          <cell r="L24">
            <v>5.950000000000002</v>
          </cell>
          <cell r="M24">
            <v>0.6</v>
          </cell>
          <cell r="N24">
            <v>9.2500000000000018</v>
          </cell>
          <cell r="O24">
            <v>20.95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STUHA</v>
          </cell>
        </row>
        <row r="5">
          <cell r="B5" t="str">
            <v>27.února 2016</v>
          </cell>
        </row>
        <row r="7">
          <cell r="B7" t="str">
            <v>4. kategorie - r. 2004</v>
          </cell>
        </row>
        <row r="9">
          <cell r="I9" t="str">
            <v>BN</v>
          </cell>
          <cell r="M9" t="str">
            <v>Libovolné náčiní</v>
          </cell>
        </row>
        <row r="11">
          <cell r="B11" t="str">
            <v>Peková Denisa</v>
          </cell>
          <cell r="F11" t="str">
            <v>SK PROVO Brno</v>
          </cell>
        </row>
        <row r="12">
          <cell r="B12" t="str">
            <v>Čermáková Adéla</v>
          </cell>
          <cell r="F12" t="str">
            <v>SC 80 Chomutov</v>
          </cell>
        </row>
        <row r="13">
          <cell r="B13" t="str">
            <v>Komendová Nikola</v>
          </cell>
          <cell r="F13" t="str">
            <v>GSK Tábor</v>
          </cell>
        </row>
        <row r="14">
          <cell r="B14" t="str">
            <v>Škarková Ema</v>
          </cell>
          <cell r="F14" t="str">
            <v>SK PROVO Brno</v>
          </cell>
        </row>
        <row r="15">
          <cell r="B15" t="str">
            <v>Suchá Petra</v>
          </cell>
          <cell r="F15" t="str">
            <v>TJ Žďár nad Sázavou</v>
          </cell>
        </row>
        <row r="16">
          <cell r="B16" t="str">
            <v>Ocelíková Sofie</v>
          </cell>
          <cell r="F16" t="str">
            <v>TJ Sokol Hodkovičky</v>
          </cell>
        </row>
        <row r="17">
          <cell r="B17" t="str">
            <v>Šiková Eva</v>
          </cell>
          <cell r="F17" t="str">
            <v>GSK Tábor</v>
          </cell>
        </row>
        <row r="18">
          <cell r="B18" t="str">
            <v>Kozyczkowska Marta</v>
          </cell>
          <cell r="F18" t="str">
            <v>SC Legion Warszawa</v>
          </cell>
        </row>
        <row r="19">
          <cell r="B19" t="str">
            <v>Houdová Linda</v>
          </cell>
          <cell r="F19" t="str">
            <v>RG Proactive Milevsko</v>
          </cell>
        </row>
        <row r="20">
          <cell r="B20" t="str">
            <v>Bredichina Nasta</v>
          </cell>
          <cell r="F20" t="str">
            <v>SK Motorlet Praha</v>
          </cell>
        </row>
        <row r="21">
          <cell r="B21" t="str">
            <v>Boučková Barbora</v>
          </cell>
          <cell r="F21" t="str">
            <v>TJ Žďár nad Sázavou</v>
          </cell>
        </row>
        <row r="22">
          <cell r="B22" t="str">
            <v>Poláchová Adéla</v>
          </cell>
          <cell r="F22" t="str">
            <v>SC 80 Chomutov</v>
          </cell>
        </row>
      </sheetData>
      <sheetData sheetId="1">
        <row r="3">
          <cell r="G3">
            <v>1.6</v>
          </cell>
          <cell r="L3">
            <v>6.4499999999999993</v>
          </cell>
          <cell r="N3">
            <v>8.0499999999999989</v>
          </cell>
        </row>
        <row r="4">
          <cell r="G4">
            <v>1</v>
          </cell>
          <cell r="L4">
            <v>4.25</v>
          </cell>
          <cell r="M4">
            <v>0.9</v>
          </cell>
          <cell r="N4">
            <v>4.3499999999999996</v>
          </cell>
          <cell r="O4">
            <v>12.399999999999999</v>
          </cell>
        </row>
        <row r="5">
          <cell r="G5">
            <v>2.1999999999999997</v>
          </cell>
          <cell r="L5">
            <v>6.9999999999999991</v>
          </cell>
          <cell r="N5">
            <v>9.1999999999999993</v>
          </cell>
        </row>
        <row r="6">
          <cell r="G6">
            <v>2.2999999999999994</v>
          </cell>
          <cell r="L6">
            <v>6.7000000000000011</v>
          </cell>
          <cell r="N6">
            <v>9</v>
          </cell>
          <cell r="O6">
            <v>18.2</v>
          </cell>
        </row>
        <row r="7">
          <cell r="G7">
            <v>1.6999999999999997</v>
          </cell>
          <cell r="L7">
            <v>6.3500000000000005</v>
          </cell>
          <cell r="N7">
            <v>8.0500000000000007</v>
          </cell>
        </row>
        <row r="8">
          <cell r="G8">
            <v>1.5999999999999999</v>
          </cell>
          <cell r="L8">
            <v>6.15</v>
          </cell>
          <cell r="N8">
            <v>7.75</v>
          </cell>
          <cell r="O8">
            <v>15.8</v>
          </cell>
        </row>
        <row r="9">
          <cell r="G9">
            <v>2.2000000000000002</v>
          </cell>
          <cell r="L9">
            <v>6.7499999999999982</v>
          </cell>
          <cell r="N9">
            <v>8.9499999999999993</v>
          </cell>
        </row>
        <row r="10">
          <cell r="G10">
            <v>2.2000000000000002</v>
          </cell>
          <cell r="L10">
            <v>6.1000000000000005</v>
          </cell>
          <cell r="N10">
            <v>8.3000000000000007</v>
          </cell>
          <cell r="O10">
            <v>17.25</v>
          </cell>
        </row>
        <row r="11">
          <cell r="G11">
            <v>2.8500000000000005</v>
          </cell>
          <cell r="L11">
            <v>7.5000000000000009</v>
          </cell>
          <cell r="N11">
            <v>10.350000000000001</v>
          </cell>
        </row>
        <row r="12">
          <cell r="G12">
            <v>2.9</v>
          </cell>
          <cell r="L12">
            <v>6.65</v>
          </cell>
          <cell r="M12">
            <v>0.6</v>
          </cell>
          <cell r="N12">
            <v>8.9500000000000011</v>
          </cell>
          <cell r="O12">
            <v>19.300000000000004</v>
          </cell>
        </row>
        <row r="13">
          <cell r="G13">
            <v>2.1999999999999993</v>
          </cell>
          <cell r="L13">
            <v>7.05</v>
          </cell>
          <cell r="N13">
            <v>9.25</v>
          </cell>
        </row>
        <row r="14">
          <cell r="G14">
            <v>2.8999999999999995</v>
          </cell>
          <cell r="L14">
            <v>7</v>
          </cell>
          <cell r="N14">
            <v>9.8999999999999986</v>
          </cell>
          <cell r="O14">
            <v>19.149999999999999</v>
          </cell>
        </row>
        <row r="15">
          <cell r="G15">
            <v>2.15</v>
          </cell>
          <cell r="L15">
            <v>6.5499999999999989</v>
          </cell>
          <cell r="N15">
            <v>8.6999999999999993</v>
          </cell>
        </row>
        <row r="16">
          <cell r="G16">
            <v>2.5499999999999998</v>
          </cell>
          <cell r="L16">
            <v>7.2499999999999991</v>
          </cell>
          <cell r="N16">
            <v>9.7999999999999989</v>
          </cell>
          <cell r="O16">
            <v>18.5</v>
          </cell>
        </row>
        <row r="17">
          <cell r="G17">
            <v>2.3999999999999995</v>
          </cell>
          <cell r="L17">
            <v>6.4999999999999991</v>
          </cell>
          <cell r="N17">
            <v>8.8999999999999986</v>
          </cell>
        </row>
        <row r="18">
          <cell r="G18">
            <v>2.3999999999999995</v>
          </cell>
          <cell r="L18">
            <v>6.5500000000000016</v>
          </cell>
          <cell r="N18">
            <v>8.9500000000000011</v>
          </cell>
          <cell r="O18">
            <v>17.850000000000001</v>
          </cell>
        </row>
        <row r="19">
          <cell r="G19">
            <v>2.5</v>
          </cell>
          <cell r="L19">
            <v>7.4</v>
          </cell>
          <cell r="N19">
            <v>9.9</v>
          </cell>
        </row>
        <row r="20">
          <cell r="G20">
            <v>2.7499999999999991</v>
          </cell>
          <cell r="L20">
            <v>6.6000000000000014</v>
          </cell>
          <cell r="N20">
            <v>9.3500000000000014</v>
          </cell>
          <cell r="O20">
            <v>19.25</v>
          </cell>
        </row>
        <row r="21">
          <cell r="G21">
            <v>2.35</v>
          </cell>
          <cell r="L21">
            <v>7.7000000000000011</v>
          </cell>
          <cell r="N21">
            <v>10.050000000000001</v>
          </cell>
        </row>
        <row r="22">
          <cell r="G22">
            <v>2.2000000000000002</v>
          </cell>
          <cell r="L22">
            <v>6.9499999999999984</v>
          </cell>
          <cell r="N22">
            <v>9.1499999999999986</v>
          </cell>
          <cell r="O22">
            <v>19.2</v>
          </cell>
        </row>
        <row r="23">
          <cell r="G23">
            <v>3.3499999999999996</v>
          </cell>
          <cell r="L23">
            <v>7.9</v>
          </cell>
          <cell r="N23">
            <v>11.25</v>
          </cell>
        </row>
        <row r="24">
          <cell r="G24">
            <v>3.4000000000000004</v>
          </cell>
          <cell r="L24">
            <v>7.1999999999999984</v>
          </cell>
          <cell r="N24">
            <v>10.599999999999998</v>
          </cell>
          <cell r="O24">
            <v>21.849999999999998</v>
          </cell>
        </row>
        <row r="25">
          <cell r="G25">
            <v>2.6500000000000004</v>
          </cell>
          <cell r="L25">
            <v>7</v>
          </cell>
          <cell r="N25">
            <v>9.65</v>
          </cell>
        </row>
        <row r="26">
          <cell r="G26">
            <v>3.2500000000000004</v>
          </cell>
          <cell r="L26">
            <v>6.85</v>
          </cell>
          <cell r="N26">
            <v>10.1</v>
          </cell>
          <cell r="O26">
            <v>19.75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STUHA</v>
          </cell>
        </row>
        <row r="5">
          <cell r="B5" t="str">
            <v>27.února 2016</v>
          </cell>
        </row>
        <row r="7">
          <cell r="B7" t="str">
            <v>5. kategorie - r. 2003</v>
          </cell>
        </row>
        <row r="9">
          <cell r="I9" t="str">
            <v>Libovolné náčiní</v>
          </cell>
          <cell r="M9" t="str">
            <v>Libovolné náčiní</v>
          </cell>
        </row>
        <row r="11">
          <cell r="B11" t="str">
            <v>Schimiková Barbora</v>
          </cell>
          <cell r="F11" t="str">
            <v>TJ Sokol Hodkovičky</v>
          </cell>
        </row>
        <row r="12">
          <cell r="B12" t="str">
            <v>Becková Lucie</v>
          </cell>
          <cell r="F12" t="str">
            <v>SC 80 Chomutov</v>
          </cell>
        </row>
        <row r="17">
          <cell r="B17" t="str">
            <v>Dobrolecka Alicja</v>
          </cell>
          <cell r="F17" t="str">
            <v>SC Legion Warszawa</v>
          </cell>
        </row>
        <row r="18">
          <cell r="B18" t="str">
            <v>Kleinová Kristýna</v>
          </cell>
          <cell r="F18" t="str">
            <v>TJ Sokol Hodkovičky</v>
          </cell>
        </row>
        <row r="22">
          <cell r="B22" t="str">
            <v>Dmowska Gabriela</v>
          </cell>
          <cell r="F22" t="str">
            <v>SC Legion Warszawa</v>
          </cell>
        </row>
      </sheetData>
      <sheetData sheetId="1">
        <row r="3">
          <cell r="G3">
            <v>3.0499999999999994</v>
          </cell>
          <cell r="L3">
            <v>6.1999999999999993</v>
          </cell>
          <cell r="N3">
            <v>9.2499999999999982</v>
          </cell>
        </row>
        <row r="4">
          <cell r="G4">
            <v>2.25</v>
          </cell>
          <cell r="L4">
            <v>6.6999999999999993</v>
          </cell>
          <cell r="N4">
            <v>8.9499999999999993</v>
          </cell>
          <cell r="O4">
            <v>18.199999999999996</v>
          </cell>
        </row>
        <row r="5">
          <cell r="G5">
            <v>2.0499999999999998</v>
          </cell>
          <cell r="L5">
            <v>5.7500000000000009</v>
          </cell>
          <cell r="N5">
            <v>7.8000000000000007</v>
          </cell>
        </row>
        <row r="6">
          <cell r="G6">
            <v>1.7999999999999998</v>
          </cell>
          <cell r="L6">
            <v>6.2500000000000009</v>
          </cell>
          <cell r="N6">
            <v>8.0500000000000007</v>
          </cell>
          <cell r="O6">
            <v>15.850000000000001</v>
          </cell>
        </row>
        <row r="15">
          <cell r="G15">
            <v>4.3500000000000005</v>
          </cell>
          <cell r="L15">
            <v>7.35</v>
          </cell>
          <cell r="N15">
            <v>11.7</v>
          </cell>
        </row>
        <row r="16">
          <cell r="G16">
            <v>5.5000000000000009</v>
          </cell>
          <cell r="L16">
            <v>8.0000000000000018</v>
          </cell>
          <cell r="N16">
            <v>13.500000000000004</v>
          </cell>
          <cell r="O16">
            <v>25.200000000000003</v>
          </cell>
        </row>
        <row r="17">
          <cell r="G17">
            <v>3.1500000000000004</v>
          </cell>
          <cell r="L17">
            <v>6.6499999999999986</v>
          </cell>
          <cell r="N17">
            <v>9.7999999999999989</v>
          </cell>
        </row>
        <row r="18">
          <cell r="G18">
            <v>2.3499999999999996</v>
          </cell>
          <cell r="L18">
            <v>5.35</v>
          </cell>
          <cell r="M18">
            <v>1</v>
          </cell>
          <cell r="N18">
            <v>6.6999999999999993</v>
          </cell>
          <cell r="O18">
            <v>16.5</v>
          </cell>
        </row>
        <row r="25">
          <cell r="G25">
            <v>3.6000000000000005</v>
          </cell>
          <cell r="L25">
            <v>6.6999999999999993</v>
          </cell>
          <cell r="N25">
            <v>10.3</v>
          </cell>
        </row>
        <row r="26">
          <cell r="G26">
            <v>4</v>
          </cell>
          <cell r="L26">
            <v>7.4500000000000011</v>
          </cell>
          <cell r="N26">
            <v>11.450000000000001</v>
          </cell>
          <cell r="O26">
            <v>21.75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STUHA</v>
          </cell>
        </row>
        <row r="5">
          <cell r="B5" t="str">
            <v>27.února 2016</v>
          </cell>
        </row>
        <row r="9">
          <cell r="I9" t="str">
            <v>Libovolné náčiní</v>
          </cell>
          <cell r="M9" t="str">
            <v>Libovolné náčiní</v>
          </cell>
        </row>
        <row r="11">
          <cell r="B11" t="str">
            <v>Zatloukalová Barbora</v>
          </cell>
          <cell r="F11" t="str">
            <v>SK PROVO Brno</v>
          </cell>
        </row>
        <row r="12">
          <cell r="B12" t="str">
            <v>Rambousková Linda</v>
          </cell>
          <cell r="F12" t="str">
            <v>GSK Tábor</v>
          </cell>
        </row>
        <row r="13">
          <cell r="B13" t="str">
            <v>Minksová Kateřina</v>
          </cell>
          <cell r="F13" t="str">
            <v>TJ Sokol Hodkovičky</v>
          </cell>
        </row>
        <row r="14">
          <cell r="B14" t="str">
            <v>Hřídelová Eva</v>
          </cell>
          <cell r="F14" t="str">
            <v>SK Triumf Praha</v>
          </cell>
        </row>
      </sheetData>
      <sheetData sheetId="1">
        <row r="3">
          <cell r="G3">
            <v>1.8499999999999996</v>
          </cell>
          <cell r="L3">
            <v>6.1999999999999993</v>
          </cell>
          <cell r="N3">
            <v>8.0499999999999989</v>
          </cell>
        </row>
        <row r="4">
          <cell r="G4">
            <v>1.7999999999999996</v>
          </cell>
          <cell r="L4">
            <v>5.35</v>
          </cell>
          <cell r="N4">
            <v>7.1499999999999995</v>
          </cell>
          <cell r="O4">
            <v>15.2</v>
          </cell>
        </row>
        <row r="5">
          <cell r="G5">
            <v>2.65</v>
          </cell>
          <cell r="L5">
            <v>5.9499999999999993</v>
          </cell>
          <cell r="N5">
            <v>8.6</v>
          </cell>
        </row>
        <row r="6">
          <cell r="G6">
            <v>2.75</v>
          </cell>
          <cell r="L6">
            <v>6.2499999999999982</v>
          </cell>
          <cell r="N6">
            <v>8.9999999999999982</v>
          </cell>
          <cell r="O6">
            <v>17.599999999999998</v>
          </cell>
        </row>
        <row r="7">
          <cell r="G7">
            <v>3.3000000000000003</v>
          </cell>
          <cell r="L7">
            <v>6.55</v>
          </cell>
          <cell r="N7">
            <v>9.85</v>
          </cell>
        </row>
        <row r="8">
          <cell r="G8">
            <v>3.3500000000000005</v>
          </cell>
          <cell r="L8">
            <v>7.15</v>
          </cell>
          <cell r="N8">
            <v>10.5</v>
          </cell>
          <cell r="O8">
            <v>20.350000000000001</v>
          </cell>
        </row>
        <row r="9">
          <cell r="G9">
            <v>2.95</v>
          </cell>
          <cell r="L9">
            <v>6.4</v>
          </cell>
          <cell r="N9">
            <v>9.3500000000000014</v>
          </cell>
        </row>
        <row r="10">
          <cell r="G10">
            <v>2.7499999999999991</v>
          </cell>
          <cell r="L10">
            <v>6.6500000000000021</v>
          </cell>
          <cell r="N10">
            <v>9.4000000000000021</v>
          </cell>
          <cell r="O10">
            <v>18.750000000000004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STUHA</v>
          </cell>
        </row>
        <row r="5">
          <cell r="B5" t="str">
            <v>27.února 2016</v>
          </cell>
        </row>
        <row r="7">
          <cell r="B7" t="str">
            <v>7. kategorie - dorostenky</v>
          </cell>
        </row>
        <row r="9">
          <cell r="I9" t="str">
            <v>Libovolné náčiní</v>
          </cell>
          <cell r="M9" t="str">
            <v>Libovolné náčiní</v>
          </cell>
        </row>
        <row r="11">
          <cell r="B11" t="str">
            <v>Korytová Ludmila</v>
          </cell>
          <cell r="F11" t="str">
            <v>RG Proactive Milevsko</v>
          </cell>
        </row>
        <row r="12">
          <cell r="B12" t="str">
            <v>Kocová Kateřina</v>
          </cell>
          <cell r="F12" t="str">
            <v>TJ Slavoj Plzeň</v>
          </cell>
        </row>
        <row r="13">
          <cell r="B13" t="str">
            <v>Svobodová Eliška</v>
          </cell>
          <cell r="F13" t="str">
            <v>TJ Žďár nad Sázavou</v>
          </cell>
        </row>
        <row r="16">
          <cell r="B16" t="str">
            <v>Paraszczak Jessica</v>
          </cell>
          <cell r="F16" t="str">
            <v>SC Legion Warszawa</v>
          </cell>
        </row>
        <row r="17">
          <cell r="B17" t="str">
            <v>Šanderová Veronika</v>
          </cell>
          <cell r="F17" t="str">
            <v>TJ Slavoj Plzeň</v>
          </cell>
        </row>
      </sheetData>
      <sheetData sheetId="1">
        <row r="3">
          <cell r="G3">
            <v>4.55</v>
          </cell>
          <cell r="L3">
            <v>7.9500000000000011</v>
          </cell>
          <cell r="N3">
            <v>12.5</v>
          </cell>
        </row>
        <row r="4">
          <cell r="G4">
            <v>4.1499999999999986</v>
          </cell>
          <cell r="L4">
            <v>6.75</v>
          </cell>
          <cell r="N4">
            <v>10.899999999999999</v>
          </cell>
          <cell r="O4">
            <v>23.4</v>
          </cell>
        </row>
        <row r="5">
          <cell r="G5">
            <v>3.55</v>
          </cell>
          <cell r="L5">
            <v>6.2000000000000011</v>
          </cell>
          <cell r="M5">
            <v>0.3</v>
          </cell>
          <cell r="N5">
            <v>9.4499999999999993</v>
          </cell>
        </row>
        <row r="6">
          <cell r="G6">
            <v>3.9499999999999993</v>
          </cell>
          <cell r="L6">
            <v>7.4</v>
          </cell>
          <cell r="N6">
            <v>11.35</v>
          </cell>
          <cell r="O6">
            <v>20.799999999999997</v>
          </cell>
        </row>
        <row r="7">
          <cell r="G7">
            <v>4.4000000000000004</v>
          </cell>
          <cell r="L7">
            <v>7.5</v>
          </cell>
          <cell r="N7">
            <v>11.9</v>
          </cell>
        </row>
        <row r="8">
          <cell r="G8">
            <v>3.8499999999999992</v>
          </cell>
          <cell r="L8">
            <v>7.3500000000000005</v>
          </cell>
          <cell r="N8">
            <v>11.2</v>
          </cell>
          <cell r="O8">
            <v>23.1</v>
          </cell>
        </row>
        <row r="13">
          <cell r="G13">
            <v>4.8499999999999996</v>
          </cell>
          <cell r="L13">
            <v>6.4</v>
          </cell>
          <cell r="N13">
            <v>11.25</v>
          </cell>
        </row>
        <row r="14">
          <cell r="G14">
            <v>4.8999999999999986</v>
          </cell>
          <cell r="L14">
            <v>7.7499999999999991</v>
          </cell>
          <cell r="N14">
            <v>12.649999999999999</v>
          </cell>
          <cell r="O14">
            <v>23.9</v>
          </cell>
        </row>
        <row r="15">
          <cell r="G15">
            <v>3.1499999999999995</v>
          </cell>
          <cell r="L15">
            <v>5.15</v>
          </cell>
          <cell r="M15">
            <v>0.9</v>
          </cell>
          <cell r="N15">
            <v>7.4</v>
          </cell>
        </row>
        <row r="16">
          <cell r="G16">
            <v>3.7499999999999991</v>
          </cell>
          <cell r="L16">
            <v>7.1500000000000012</v>
          </cell>
          <cell r="N16">
            <v>10.9</v>
          </cell>
          <cell r="O16">
            <v>18.3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>
      <selection activeCell="A25" sqref="A25"/>
    </sheetView>
  </sheetViews>
  <sheetFormatPr defaultRowHeight="12.75"/>
  <cols>
    <col min="1" max="1" width="6.7109375" customWidth="1"/>
    <col min="2" max="2" width="2.5703125" customWidth="1"/>
    <col min="3" max="3" width="1.42578125" customWidth="1"/>
    <col min="4" max="4" width="6.140625" customWidth="1"/>
    <col min="5" max="5" width="10.28515625" customWidth="1"/>
    <col min="7" max="7" width="7.5703125" customWidth="1"/>
    <col min="8" max="8" width="4.42578125" customWidth="1"/>
  </cols>
  <sheetData>
    <row r="1" spans="1:17" ht="20.25">
      <c r="B1" s="1" t="s">
        <v>0</v>
      </c>
    </row>
    <row r="3" spans="1:17" ht="26.25">
      <c r="B3" s="2" t="str">
        <f>[1]List1!B3</f>
        <v>TÁBORSKÁ STUHA</v>
      </c>
    </row>
    <row r="5" spans="1:17" ht="15.75">
      <c r="B5" s="3" t="str">
        <f>[1]List1!B5</f>
        <v>27.února 2016</v>
      </c>
    </row>
    <row r="6" spans="1:17" ht="15.75">
      <c r="B6" s="3"/>
    </row>
    <row r="7" spans="1:17" ht="15.75">
      <c r="B7" s="4" t="str">
        <f>[1]List1!B7</f>
        <v>1. kategorie - r. 2007 a ml.</v>
      </c>
    </row>
    <row r="8" spans="1:17" ht="13.5" thickBot="1"/>
    <row r="9" spans="1:17" ht="13.5" thickBot="1">
      <c r="A9" s="71" t="s">
        <v>1</v>
      </c>
      <c r="B9" s="64" t="s">
        <v>2</v>
      </c>
      <c r="C9" s="65"/>
      <c r="D9" s="65"/>
      <c r="E9" s="66"/>
      <c r="F9" s="64" t="s">
        <v>3</v>
      </c>
      <c r="G9" s="65"/>
      <c r="H9" s="66"/>
      <c r="I9" s="67" t="str">
        <f>[1]List1!I9</f>
        <v>BN</v>
      </c>
      <c r="J9" s="67"/>
      <c r="K9" s="67"/>
      <c r="L9" s="68"/>
      <c r="M9" s="69" t="str">
        <f>[1]List1!M9</f>
        <v>Libovolné náčiní</v>
      </c>
      <c r="N9" s="69"/>
      <c r="O9" s="69"/>
      <c r="P9" s="70"/>
      <c r="Q9" s="62" t="s">
        <v>4</v>
      </c>
    </row>
    <row r="10" spans="1:17" ht="13.5" thickBot="1">
      <c r="A10" s="72"/>
      <c r="B10" s="7"/>
      <c r="C10" s="8"/>
      <c r="D10" s="8"/>
      <c r="E10" s="9"/>
      <c r="F10" s="7"/>
      <c r="G10" s="8"/>
      <c r="H10" s="9"/>
      <c r="I10" s="10" t="s">
        <v>5</v>
      </c>
      <c r="J10" s="10" t="s">
        <v>6</v>
      </c>
      <c r="K10" s="10" t="s">
        <v>7</v>
      </c>
      <c r="L10" s="11" t="s">
        <v>8</v>
      </c>
      <c r="M10" s="10" t="s">
        <v>5</v>
      </c>
      <c r="N10" s="10" t="s">
        <v>6</v>
      </c>
      <c r="O10" s="10" t="s">
        <v>7</v>
      </c>
      <c r="P10" s="12" t="s">
        <v>8</v>
      </c>
      <c r="Q10" s="63" t="s">
        <v>9</v>
      </c>
    </row>
    <row r="11" spans="1:17">
      <c r="A11" s="44">
        <v>1</v>
      </c>
      <c r="B11" s="45" t="str">
        <f>[1]List1!B24</f>
        <v>Prokešová Kristýna</v>
      </c>
      <c r="C11" s="46"/>
      <c r="D11" s="46"/>
      <c r="E11" s="47"/>
      <c r="F11" s="45" t="str">
        <f>[1]List1!F24</f>
        <v>SK TART MS Brno</v>
      </c>
      <c r="G11" s="46"/>
      <c r="H11" s="47"/>
      <c r="I11" s="48">
        <f>[1]List2!G29</f>
        <v>3.0000000000000013</v>
      </c>
      <c r="J11" s="48">
        <f>[1]List2!L29</f>
        <v>7.1999999999999993</v>
      </c>
      <c r="K11" s="48">
        <f>[1]List2!M29</f>
        <v>0</v>
      </c>
      <c r="L11" s="49">
        <f>[1]List2!N29</f>
        <v>10.200000000000001</v>
      </c>
      <c r="M11" s="48">
        <f>[1]List2!G30</f>
        <v>2.95</v>
      </c>
      <c r="N11" s="48">
        <f>[1]List2!L30</f>
        <v>6.9499999999999993</v>
      </c>
      <c r="O11" s="48">
        <f>[1]List2!M30</f>
        <v>0</v>
      </c>
      <c r="P11" s="50">
        <f>[1]List2!N30</f>
        <v>9.8999999999999986</v>
      </c>
      <c r="Q11" s="17">
        <f>[1]List2!O30</f>
        <v>20.100000000000001</v>
      </c>
    </row>
    <row r="12" spans="1:17">
      <c r="A12" s="51">
        <v>2</v>
      </c>
      <c r="B12" s="45" t="str">
        <f>[1]List1!B20</f>
        <v>Fedorova Viktorija</v>
      </c>
      <c r="C12" s="52"/>
      <c r="D12" s="52"/>
      <c r="E12" s="53"/>
      <c r="F12" s="45" t="str">
        <f>[1]List1!F20</f>
        <v>SK Motorlet Praha</v>
      </c>
      <c r="G12" s="52"/>
      <c r="H12" s="53"/>
      <c r="I12" s="48">
        <f>[1]List2!G21</f>
        <v>2.4500000000000002</v>
      </c>
      <c r="J12" s="48">
        <f>[1]List2!L21</f>
        <v>7.6499999999999986</v>
      </c>
      <c r="K12" s="48">
        <f>[1]List2!M21</f>
        <v>0</v>
      </c>
      <c r="L12" s="49">
        <f>[1]List2!N21</f>
        <v>10.099999999999998</v>
      </c>
      <c r="M12" s="48">
        <f>[1]List2!G22</f>
        <v>2.4500000000000002</v>
      </c>
      <c r="N12" s="48">
        <f>[1]List2!L22</f>
        <v>6.4</v>
      </c>
      <c r="O12" s="48">
        <f>[1]List2!M22</f>
        <v>0</v>
      </c>
      <c r="P12" s="50">
        <f>[1]List2!N22</f>
        <v>8.8500000000000014</v>
      </c>
      <c r="Q12" s="21">
        <f>[1]List2!O22</f>
        <v>18.95</v>
      </c>
    </row>
    <row r="13" spans="1:17">
      <c r="A13" s="51">
        <v>3</v>
      </c>
      <c r="B13" s="45" t="str">
        <f>[1]List1!B19</f>
        <v>Petříková Valentýna</v>
      </c>
      <c r="C13" s="54"/>
      <c r="D13" s="54"/>
      <c r="E13" s="55"/>
      <c r="F13" s="45" t="str">
        <f>[1]List1!F19</f>
        <v>RG Proactive Milevsko</v>
      </c>
      <c r="G13" s="54"/>
      <c r="H13" s="55"/>
      <c r="I13" s="48">
        <f>[1]List2!G19</f>
        <v>2.8499999999999996</v>
      </c>
      <c r="J13" s="48">
        <f>[1]List2!L19</f>
        <v>7.0500000000000007</v>
      </c>
      <c r="K13" s="48">
        <f>[1]List2!M19</f>
        <v>0</v>
      </c>
      <c r="L13" s="49">
        <f>[1]List2!N19</f>
        <v>9.9</v>
      </c>
      <c r="M13" s="48">
        <f>[1]List2!G20</f>
        <v>2.3499999999999996</v>
      </c>
      <c r="N13" s="48">
        <f>[1]List2!L20</f>
        <v>6.55</v>
      </c>
      <c r="O13" s="48">
        <f>[1]List2!M20</f>
        <v>0</v>
      </c>
      <c r="P13" s="50">
        <f>[1]List2!N20</f>
        <v>8.8999999999999986</v>
      </c>
      <c r="Q13" s="21">
        <f>[1]List2!O20</f>
        <v>18.799999999999997</v>
      </c>
    </row>
    <row r="14" spans="1:17">
      <c r="A14" s="18">
        <v>4</v>
      </c>
      <c r="B14" s="13" t="str">
        <f>[1]List1!B11</f>
        <v>Zedničková Kristýna</v>
      </c>
      <c r="C14" s="19"/>
      <c r="D14" s="19"/>
      <c r="E14" s="20"/>
      <c r="F14" s="13" t="str">
        <f>[1]List1!F11</f>
        <v>SK TART MS Brno</v>
      </c>
      <c r="G14" s="19"/>
      <c r="H14" s="20"/>
      <c r="I14" s="14">
        <f>[1]List2!G3</f>
        <v>2.5</v>
      </c>
      <c r="J14" s="14">
        <f>[1]List2!L3</f>
        <v>7.15</v>
      </c>
      <c r="K14" s="14">
        <f>[1]List2!M3</f>
        <v>0</v>
      </c>
      <c r="L14" s="15">
        <f>[1]List2!N3</f>
        <v>9.65</v>
      </c>
      <c r="M14" s="14">
        <f>[1]List2!G4</f>
        <v>2.4500000000000002</v>
      </c>
      <c r="N14" s="14">
        <f>[1]List2!L4</f>
        <v>6.05</v>
      </c>
      <c r="O14" s="14">
        <f>[1]List2!M4</f>
        <v>0</v>
      </c>
      <c r="P14" s="16">
        <f>[1]List2!N4</f>
        <v>8.5</v>
      </c>
      <c r="Q14" s="21">
        <f>[1]List2!O4</f>
        <v>18.149999999999999</v>
      </c>
    </row>
    <row r="15" spans="1:17">
      <c r="A15" s="18">
        <v>5</v>
      </c>
      <c r="B15" s="13" t="str">
        <f>[1]List1!B22</f>
        <v>Naumiuk Maria</v>
      </c>
      <c r="C15" s="22"/>
      <c r="D15" s="22"/>
      <c r="E15" s="23"/>
      <c r="F15" s="13" t="str">
        <f>[1]List1!F22</f>
        <v>SC Legio  Warszawa</v>
      </c>
      <c r="G15" s="22"/>
      <c r="H15" s="23"/>
      <c r="I15" s="14">
        <f>[1]List2!G25</f>
        <v>2.4499999999999993</v>
      </c>
      <c r="J15" s="14">
        <f>[1]List2!L25</f>
        <v>7.25</v>
      </c>
      <c r="K15" s="14">
        <f>[1]List2!M25</f>
        <v>0</v>
      </c>
      <c r="L15" s="15">
        <f>[1]List2!N25</f>
        <v>9.6999999999999993</v>
      </c>
      <c r="M15" s="14">
        <f>[1]List2!G26</f>
        <v>1.9500000000000002</v>
      </c>
      <c r="N15" s="14">
        <f>[1]List2!L26</f>
        <v>6.2500000000000018</v>
      </c>
      <c r="O15" s="14">
        <f>[1]List2!M26</f>
        <v>0</v>
      </c>
      <c r="P15" s="16">
        <f>[1]List2!N26</f>
        <v>8.2000000000000028</v>
      </c>
      <c r="Q15" s="21">
        <f>[1]List2!O26</f>
        <v>17.900000000000002</v>
      </c>
    </row>
    <row r="16" spans="1:17">
      <c r="A16" s="18">
        <v>6</v>
      </c>
      <c r="B16" s="13" t="str">
        <f>[1]List1!B12</f>
        <v>Šeďová Natálie</v>
      </c>
      <c r="C16" s="19"/>
      <c r="D16" s="19"/>
      <c r="E16" s="20"/>
      <c r="F16" s="13" t="str">
        <f>[1]List1!F12</f>
        <v>SK Provo Brno</v>
      </c>
      <c r="G16" s="19"/>
      <c r="H16" s="20"/>
      <c r="I16" s="14">
        <f>[1]List2!G5</f>
        <v>2.3499999999999996</v>
      </c>
      <c r="J16" s="14">
        <f>[1]List2!L5</f>
        <v>6.9999999999999982</v>
      </c>
      <c r="K16" s="14">
        <f>[1]List2!M5</f>
        <v>0</v>
      </c>
      <c r="L16" s="15">
        <f>[1]List2!N5</f>
        <v>9.3499999999999979</v>
      </c>
      <c r="M16" s="14">
        <f>[1]List2!G6</f>
        <v>1.6</v>
      </c>
      <c r="N16" s="14">
        <f>[1]List2!L6</f>
        <v>6.0000000000000018</v>
      </c>
      <c r="O16" s="14">
        <f>[1]List2!M6</f>
        <v>0</v>
      </c>
      <c r="P16" s="16">
        <f>[1]List2!N6</f>
        <v>7.6000000000000014</v>
      </c>
      <c r="Q16" s="21">
        <f>[1]List2!O6</f>
        <v>16.95</v>
      </c>
    </row>
    <row r="17" spans="1:17">
      <c r="A17" s="18">
        <v>7</v>
      </c>
      <c r="B17" s="13" t="str">
        <f>[1]List1!B14</f>
        <v xml:space="preserve">Šimáková Veronika </v>
      </c>
      <c r="C17" s="22"/>
      <c r="D17" s="22"/>
      <c r="E17" s="23"/>
      <c r="F17" s="13" t="str">
        <f>[1]List1!F14</f>
        <v>RG Proactive Milevsko</v>
      </c>
      <c r="G17" s="22"/>
      <c r="H17" s="23"/>
      <c r="I17" s="14">
        <f>[1]List2!G9</f>
        <v>2.1500000000000004</v>
      </c>
      <c r="J17" s="14">
        <f>[1]List2!L9</f>
        <v>6.8000000000000016</v>
      </c>
      <c r="K17" s="14">
        <f>[1]List2!M9</f>
        <v>0</v>
      </c>
      <c r="L17" s="15">
        <f>[1]List2!N9</f>
        <v>8.9500000000000028</v>
      </c>
      <c r="M17" s="14">
        <f>[1]List2!G10</f>
        <v>2.4000000000000004</v>
      </c>
      <c r="N17" s="14">
        <f>[1]List2!L10</f>
        <v>5.5</v>
      </c>
      <c r="O17" s="14">
        <f>[1]List2!M10</f>
        <v>0</v>
      </c>
      <c r="P17" s="16">
        <f>[1]List2!N10</f>
        <v>7.9</v>
      </c>
      <c r="Q17" s="21">
        <f>[1]List2!O10</f>
        <v>16.850000000000001</v>
      </c>
    </row>
    <row r="18" spans="1:17">
      <c r="A18" s="18">
        <v>8</v>
      </c>
      <c r="B18" s="13" t="str">
        <f>[1]List1!B18</f>
        <v>Nečasová Jitka</v>
      </c>
      <c r="C18" s="19"/>
      <c r="D18" s="19"/>
      <c r="E18" s="20"/>
      <c r="F18" s="13" t="str">
        <f>[1]List1!F18</f>
        <v>SK Provo Brno</v>
      </c>
      <c r="G18" s="19"/>
      <c r="H18" s="20"/>
      <c r="I18" s="14">
        <f>[1]List2!G17</f>
        <v>1.5500000000000003</v>
      </c>
      <c r="J18" s="14">
        <f>[1]List2!L17</f>
        <v>6.8000000000000007</v>
      </c>
      <c r="K18" s="14">
        <f>[1]List2!M17</f>
        <v>0</v>
      </c>
      <c r="L18" s="15">
        <f>[1]List2!N17</f>
        <v>8.3500000000000014</v>
      </c>
      <c r="M18" s="14">
        <f>[1]List2!G18</f>
        <v>1.9500000000000002</v>
      </c>
      <c r="N18" s="14">
        <f>[1]List2!L18</f>
        <v>6.0500000000000007</v>
      </c>
      <c r="O18" s="14">
        <f>[1]List2!M18</f>
        <v>0</v>
      </c>
      <c r="P18" s="16">
        <f>[1]List2!N18</f>
        <v>8</v>
      </c>
      <c r="Q18" s="21">
        <f>[1]List2!O18</f>
        <v>16.350000000000001</v>
      </c>
    </row>
    <row r="19" spans="1:17">
      <c r="A19" s="18">
        <v>9</v>
      </c>
      <c r="B19" s="13" t="str">
        <f>[1]List1!B15</f>
        <v>Svobodová Klára</v>
      </c>
      <c r="C19" s="22"/>
      <c r="D19" s="22"/>
      <c r="E19" s="23"/>
      <c r="F19" s="13" t="str">
        <f>[1]List1!F15</f>
        <v>RGC Karlovy Vary</v>
      </c>
      <c r="G19" s="22"/>
      <c r="H19" s="23"/>
      <c r="I19" s="14">
        <f>[1]List2!G11</f>
        <v>1.75</v>
      </c>
      <c r="J19" s="14">
        <f>[1]List2!L11</f>
        <v>6.6500000000000021</v>
      </c>
      <c r="K19" s="14">
        <f>[1]List2!M11</f>
        <v>0</v>
      </c>
      <c r="L19" s="15">
        <f>[1]List2!N11</f>
        <v>8.4000000000000021</v>
      </c>
      <c r="M19" s="14">
        <f>[1]List2!G12</f>
        <v>1.6000000000000005</v>
      </c>
      <c r="N19" s="14">
        <f>[1]List2!L12</f>
        <v>5.6500000000000021</v>
      </c>
      <c r="O19" s="14">
        <f>[1]List2!M12</f>
        <v>0</v>
      </c>
      <c r="P19" s="16">
        <f>[1]List2!N12</f>
        <v>7.2500000000000027</v>
      </c>
      <c r="Q19" s="21">
        <f>[1]List2!O12</f>
        <v>15.650000000000006</v>
      </c>
    </row>
    <row r="20" spans="1:17">
      <c r="A20" s="18">
        <v>10</v>
      </c>
      <c r="B20" s="13" t="str">
        <f>[1]List1!B16</f>
        <v>Bajnoková Sabina</v>
      </c>
      <c r="C20" s="19"/>
      <c r="D20" s="19"/>
      <c r="E20" s="20"/>
      <c r="F20" s="13" t="str">
        <f>[1]List1!F16</f>
        <v>SK TART MS Brno</v>
      </c>
      <c r="G20" s="19"/>
      <c r="H20" s="20"/>
      <c r="I20" s="14">
        <f>[1]List2!G13</f>
        <v>1.75</v>
      </c>
      <c r="J20" s="14">
        <f>[1]List2!L13</f>
        <v>6.7999999999999989</v>
      </c>
      <c r="K20" s="14">
        <f>[1]List2!M13</f>
        <v>0</v>
      </c>
      <c r="L20" s="15">
        <f>[1]List2!N13</f>
        <v>8.5499999999999989</v>
      </c>
      <c r="M20" s="14">
        <f>[1]List2!G14</f>
        <v>1.5000000000000004</v>
      </c>
      <c r="N20" s="14">
        <f>[1]List2!L14</f>
        <v>5.5499999999999989</v>
      </c>
      <c r="O20" s="14">
        <f>[1]List2!M14</f>
        <v>0</v>
      </c>
      <c r="P20" s="16">
        <f>[1]List2!N14</f>
        <v>7.0499999999999989</v>
      </c>
      <c r="Q20" s="21">
        <f>[1]List2!O14</f>
        <v>15.599999999999998</v>
      </c>
    </row>
    <row r="21" spans="1:17">
      <c r="A21" s="18">
        <v>11</v>
      </c>
      <c r="B21" s="13" t="str">
        <f>[1]List1!B21</f>
        <v>Gregorová Adéla</v>
      </c>
      <c r="C21" s="22"/>
      <c r="D21" s="22"/>
      <c r="E21" s="23"/>
      <c r="F21" s="13" t="str">
        <f>[1]List1!F21</f>
        <v>GSK Tábor</v>
      </c>
      <c r="G21" s="22"/>
      <c r="H21" s="23"/>
      <c r="I21" s="14">
        <f>[1]List2!G23</f>
        <v>1.55</v>
      </c>
      <c r="J21" s="14">
        <f>[1]List2!L23</f>
        <v>5.3500000000000014</v>
      </c>
      <c r="K21" s="14">
        <f>[1]List2!M23</f>
        <v>0</v>
      </c>
      <c r="L21" s="15">
        <f>[1]List2!N23</f>
        <v>6.9000000000000012</v>
      </c>
      <c r="M21" s="14">
        <f>[1]List2!G24</f>
        <v>1.3</v>
      </c>
      <c r="N21" s="14">
        <f>[1]List2!L24</f>
        <v>5.9499999999999993</v>
      </c>
      <c r="O21" s="14">
        <f>[1]List2!M24</f>
        <v>0</v>
      </c>
      <c r="P21" s="16">
        <f>[1]List2!N24</f>
        <v>7.2499999999999991</v>
      </c>
      <c r="Q21" s="21">
        <f>[1]List2!O24</f>
        <v>14.15</v>
      </c>
    </row>
    <row r="22" spans="1:17">
      <c r="A22" s="18">
        <v>12</v>
      </c>
      <c r="B22" s="13" t="str">
        <f>[1]List1!B13</f>
        <v>Deimová Anna</v>
      </c>
      <c r="C22" s="19"/>
      <c r="D22" s="19"/>
      <c r="E22" s="20"/>
      <c r="F22" s="13" t="str">
        <f>[1]List1!F13</f>
        <v>GSK Tábor</v>
      </c>
      <c r="G22" s="19"/>
      <c r="H22" s="20"/>
      <c r="I22" s="14">
        <f>[1]List2!G7</f>
        <v>1.65</v>
      </c>
      <c r="J22" s="14">
        <f>[1]List2!L7</f>
        <v>5.3999999999999995</v>
      </c>
      <c r="K22" s="14">
        <f>[1]List2!M7</f>
        <v>0</v>
      </c>
      <c r="L22" s="15">
        <f>[1]List2!N7</f>
        <v>7.0499999999999989</v>
      </c>
      <c r="M22" s="14">
        <f>[1]List2!G8</f>
        <v>1.2</v>
      </c>
      <c r="N22" s="14">
        <f>[1]List2!L8</f>
        <v>5.65</v>
      </c>
      <c r="O22" s="14">
        <f>[1]List2!M8</f>
        <v>0</v>
      </c>
      <c r="P22" s="16">
        <f>[1]List2!N8</f>
        <v>6.8500000000000005</v>
      </c>
      <c r="Q22" s="21">
        <f>[1]List2!O8</f>
        <v>13.899999999999999</v>
      </c>
    </row>
    <row r="23" spans="1:17" ht="13.5" thickBot="1">
      <c r="A23" s="24">
        <v>13</v>
      </c>
      <c r="B23" s="25" t="str">
        <f>[1]List1!B23</f>
        <v>Chmátalová Lucie</v>
      </c>
      <c r="C23" s="26"/>
      <c r="D23" s="26"/>
      <c r="E23" s="27"/>
      <c r="F23" s="25" t="str">
        <f>[1]List1!F23</f>
        <v>GSK Tábor</v>
      </c>
      <c r="G23" s="26"/>
      <c r="H23" s="27"/>
      <c r="I23" s="28">
        <f>[1]List2!G27</f>
        <v>1.25</v>
      </c>
      <c r="J23" s="28">
        <f>[1]List2!L27</f>
        <v>5.4999999999999991</v>
      </c>
      <c r="K23" s="28">
        <f>[1]List2!M27</f>
        <v>0</v>
      </c>
      <c r="L23" s="29">
        <f>[1]List2!N27</f>
        <v>6.7499999999999991</v>
      </c>
      <c r="M23" s="28">
        <f>[1]List2!G28</f>
        <v>1.2000000000000002</v>
      </c>
      <c r="N23" s="28">
        <f>[1]List2!L28</f>
        <v>5.8000000000000007</v>
      </c>
      <c r="O23" s="28">
        <f>[1]List2!M28</f>
        <v>0</v>
      </c>
      <c r="P23" s="30">
        <f>[1]List2!N28</f>
        <v>7.0000000000000009</v>
      </c>
      <c r="Q23" s="31">
        <f>[1]List2!O28</f>
        <v>13.75</v>
      </c>
    </row>
  </sheetData>
  <mergeCells count="5">
    <mergeCell ref="B9:E9"/>
    <mergeCell ref="F9:H9"/>
    <mergeCell ref="I9:L9"/>
    <mergeCell ref="M9:P9"/>
    <mergeCell ref="A9:A10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A24" sqref="A24"/>
    </sheetView>
  </sheetViews>
  <sheetFormatPr defaultRowHeight="12.75"/>
  <cols>
    <col min="1" max="1" width="6.85546875" customWidth="1"/>
    <col min="2" max="2" width="8.42578125" customWidth="1"/>
    <col min="3" max="3" width="0.7109375" customWidth="1"/>
    <col min="4" max="4" width="3.140625" customWidth="1"/>
    <col min="5" max="5" width="4.7109375" customWidth="1"/>
    <col min="8" max="8" width="1.7109375" customWidth="1"/>
  </cols>
  <sheetData>
    <row r="1" spans="1:17" ht="20.25">
      <c r="B1" s="1" t="s">
        <v>0</v>
      </c>
    </row>
    <row r="3" spans="1:17" ht="26.25">
      <c r="B3" s="2" t="str">
        <f>[2]List1!B3</f>
        <v>TÁBORSKÁ STUHA</v>
      </c>
    </row>
    <row r="5" spans="1:17" ht="15.75">
      <c r="B5" s="3" t="str">
        <f>[2]List1!B5</f>
        <v>27.února 2016</v>
      </c>
    </row>
    <row r="6" spans="1:17" ht="15.75">
      <c r="B6" s="3"/>
    </row>
    <row r="7" spans="1:17" ht="15.75">
      <c r="B7" s="4" t="str">
        <f>[2]List1!B7</f>
        <v>2. kategorie - r. 2006</v>
      </c>
    </row>
    <row r="8" spans="1:17" ht="13.5" thickBot="1"/>
    <row r="9" spans="1:17" ht="13.5" thickBot="1">
      <c r="A9" s="71" t="s">
        <v>1</v>
      </c>
      <c r="B9" s="64" t="s">
        <v>2</v>
      </c>
      <c r="C9" s="65"/>
      <c r="D9" s="65"/>
      <c r="E9" s="66"/>
      <c r="F9" s="64" t="s">
        <v>3</v>
      </c>
      <c r="G9" s="65"/>
      <c r="H9" s="66"/>
      <c r="I9" s="67" t="str">
        <f>[2]List1!I9</f>
        <v>BN</v>
      </c>
      <c r="J9" s="67"/>
      <c r="K9" s="67"/>
      <c r="L9" s="68"/>
      <c r="M9" s="69" t="str">
        <f>[2]List1!M9</f>
        <v>Libovolné náčiní</v>
      </c>
      <c r="N9" s="69"/>
      <c r="O9" s="69"/>
      <c r="P9" s="70"/>
      <c r="Q9" s="62" t="s">
        <v>4</v>
      </c>
    </row>
    <row r="10" spans="1:17" ht="13.5" thickBot="1">
      <c r="A10" s="72"/>
      <c r="B10" s="7"/>
      <c r="C10" s="8"/>
      <c r="D10" s="8"/>
      <c r="E10" s="9"/>
      <c r="F10" s="7"/>
      <c r="G10" s="8"/>
      <c r="H10" s="9"/>
      <c r="I10" s="10" t="s">
        <v>5</v>
      </c>
      <c r="J10" s="10" t="s">
        <v>6</v>
      </c>
      <c r="K10" s="10" t="s">
        <v>7</v>
      </c>
      <c r="L10" s="11" t="s">
        <v>8</v>
      </c>
      <c r="M10" s="10" t="s">
        <v>5</v>
      </c>
      <c r="N10" s="10" t="s">
        <v>6</v>
      </c>
      <c r="O10" s="10" t="s">
        <v>7</v>
      </c>
      <c r="P10" s="12" t="s">
        <v>8</v>
      </c>
      <c r="Q10" s="63" t="s">
        <v>9</v>
      </c>
    </row>
    <row r="11" spans="1:17">
      <c r="A11" s="44">
        <v>1</v>
      </c>
      <c r="B11" s="45" t="str">
        <f>[2]List1!B11</f>
        <v>Segedi Eugenia</v>
      </c>
      <c r="C11" s="46"/>
      <c r="D11" s="46"/>
      <c r="E11" s="47"/>
      <c r="F11" s="45" t="str">
        <f>[2]List1!F11</f>
        <v>SK Motorlet Praha</v>
      </c>
      <c r="G11" s="46"/>
      <c r="H11" s="47"/>
      <c r="I11" s="48">
        <f>[2]List2!G3</f>
        <v>3.2499999999999996</v>
      </c>
      <c r="J11" s="48">
        <f>[2]List2!L3</f>
        <v>8.75</v>
      </c>
      <c r="K11" s="48">
        <f>[2]List2!M3</f>
        <v>0</v>
      </c>
      <c r="L11" s="49">
        <f>[2]List2!N3</f>
        <v>12</v>
      </c>
      <c r="M11" s="48">
        <f>[2]List2!G4</f>
        <v>3.85</v>
      </c>
      <c r="N11" s="48">
        <f>[2]List2!L4</f>
        <v>6.9</v>
      </c>
      <c r="O11" s="48">
        <f>[2]List2!M4</f>
        <v>0</v>
      </c>
      <c r="P11" s="50">
        <f>[2]List2!N4</f>
        <v>10.75</v>
      </c>
      <c r="Q11" s="17">
        <f>[2]List2!O4</f>
        <v>22.75</v>
      </c>
    </row>
    <row r="12" spans="1:17">
      <c r="A12" s="51">
        <v>2</v>
      </c>
      <c r="B12" s="45" t="str">
        <f>[2]List1!B21</f>
        <v>Kouřilová Berenika</v>
      </c>
      <c r="C12" s="52"/>
      <c r="D12" s="52"/>
      <c r="E12" s="53"/>
      <c r="F12" s="45" t="str">
        <f>[2]List1!F21</f>
        <v>SK TART MS Brno</v>
      </c>
      <c r="G12" s="52"/>
      <c r="H12" s="53"/>
      <c r="I12" s="48">
        <f>[2]List2!G23</f>
        <v>3.3500000000000005</v>
      </c>
      <c r="J12" s="48">
        <f>[2]List2!L23</f>
        <v>7.7499999999999982</v>
      </c>
      <c r="K12" s="48">
        <f>[2]List2!M23</f>
        <v>0</v>
      </c>
      <c r="L12" s="49">
        <f>[2]List2!N23</f>
        <v>11.099999999999998</v>
      </c>
      <c r="M12" s="48">
        <f>[2]List2!G24</f>
        <v>3.6</v>
      </c>
      <c r="N12" s="48">
        <f>[2]List2!L24</f>
        <v>6.65</v>
      </c>
      <c r="O12" s="48">
        <f>[2]List2!M24</f>
        <v>0</v>
      </c>
      <c r="P12" s="50">
        <f>[2]List2!N24</f>
        <v>10.25</v>
      </c>
      <c r="Q12" s="21">
        <f>[2]List2!O24</f>
        <v>21.349999999999998</v>
      </c>
    </row>
    <row r="13" spans="1:17">
      <c r="A13" s="51">
        <v>3</v>
      </c>
      <c r="B13" s="45" t="str">
        <f>[2]List1!B18</f>
        <v>Havlíková Karolína</v>
      </c>
      <c r="C13" s="54"/>
      <c r="D13" s="54"/>
      <c r="E13" s="55"/>
      <c r="F13" s="45" t="str">
        <f>[2]List1!F18</f>
        <v xml:space="preserve">TJ Sokol Hodkovičky </v>
      </c>
      <c r="G13" s="54"/>
      <c r="H13" s="55"/>
      <c r="I13" s="48">
        <f>[2]List2!G17</f>
        <v>2.8500000000000005</v>
      </c>
      <c r="J13" s="48">
        <f>[2]List2!L17</f>
        <v>7.25</v>
      </c>
      <c r="K13" s="48">
        <f>[2]List2!M17</f>
        <v>0</v>
      </c>
      <c r="L13" s="49">
        <f>[2]List2!N17</f>
        <v>10.100000000000001</v>
      </c>
      <c r="M13" s="48">
        <f>[2]List2!G18</f>
        <v>3.6</v>
      </c>
      <c r="N13" s="48">
        <f>[2]List2!L18</f>
        <v>7.15</v>
      </c>
      <c r="O13" s="48">
        <f>[2]List2!M18</f>
        <v>0</v>
      </c>
      <c r="P13" s="50">
        <f>[2]List2!N18</f>
        <v>10.75</v>
      </c>
      <c r="Q13" s="21">
        <f>[2]List2!O18</f>
        <v>20.85</v>
      </c>
    </row>
    <row r="14" spans="1:17">
      <c r="A14" s="18">
        <v>4</v>
      </c>
      <c r="B14" s="13" t="str">
        <f>[2]List1!B22</f>
        <v>Sedláková Nela</v>
      </c>
      <c r="C14" s="19"/>
      <c r="D14" s="19"/>
      <c r="E14" s="20"/>
      <c r="F14" s="13" t="str">
        <f>[2]List1!F22</f>
        <v>SK TART MS Brno</v>
      </c>
      <c r="G14" s="19"/>
      <c r="H14" s="20"/>
      <c r="I14" s="14">
        <f>[2]List2!G25</f>
        <v>3.45</v>
      </c>
      <c r="J14" s="14">
        <f>[2]List2!L25</f>
        <v>7.8</v>
      </c>
      <c r="K14" s="14">
        <f>[2]List2!M25</f>
        <v>0</v>
      </c>
      <c r="L14" s="15">
        <f>[2]List2!N25</f>
        <v>11.25</v>
      </c>
      <c r="M14" s="14">
        <f>[2]List2!G26</f>
        <v>2.75</v>
      </c>
      <c r="N14" s="14">
        <f>[2]List2!L26</f>
        <v>6.4</v>
      </c>
      <c r="O14" s="14">
        <f>[2]List2!M26</f>
        <v>0</v>
      </c>
      <c r="P14" s="16">
        <f>[2]List2!N26</f>
        <v>9.15</v>
      </c>
      <c r="Q14" s="32">
        <f>[2]List2!O26</f>
        <v>20.399999999999999</v>
      </c>
    </row>
    <row r="15" spans="1:17">
      <c r="A15" s="18">
        <v>5</v>
      </c>
      <c r="B15" s="13" t="str">
        <f>[2]List1!B13</f>
        <v>Rybalko Anna</v>
      </c>
      <c r="C15" s="22"/>
      <c r="D15" s="22"/>
      <c r="E15" s="23"/>
      <c r="F15" s="13" t="str">
        <f>[2]List1!F13</f>
        <v>SC Legion Warszawa</v>
      </c>
      <c r="G15" s="22"/>
      <c r="H15" s="23"/>
      <c r="I15" s="14">
        <f>[2]List2!G7</f>
        <v>3.2000000000000006</v>
      </c>
      <c r="J15" s="14">
        <f>[2]List2!L7</f>
        <v>7.3000000000000007</v>
      </c>
      <c r="K15" s="14">
        <f>[2]List2!M7</f>
        <v>0</v>
      </c>
      <c r="L15" s="15">
        <f>[2]List2!N7</f>
        <v>10.500000000000002</v>
      </c>
      <c r="M15" s="14">
        <f>[2]List2!G8</f>
        <v>2.75</v>
      </c>
      <c r="N15" s="14">
        <f>[2]List2!L8</f>
        <v>6.3999999999999995</v>
      </c>
      <c r="O15" s="14">
        <f>[2]List2!M8</f>
        <v>0</v>
      </c>
      <c r="P15" s="16">
        <f>[2]List2!N8</f>
        <v>9.1499999999999986</v>
      </c>
      <c r="Q15" s="32">
        <f>[2]List2!O8</f>
        <v>19.649999999999999</v>
      </c>
    </row>
    <row r="16" spans="1:17">
      <c r="A16" s="18">
        <v>6</v>
      </c>
      <c r="B16" s="13" t="str">
        <f>[2]List1!B14</f>
        <v>Jaitnerová Anna</v>
      </c>
      <c r="C16" s="19"/>
      <c r="D16" s="19"/>
      <c r="E16" s="20"/>
      <c r="F16" s="13" t="str">
        <f>[2]List1!F14</f>
        <v>SK TART MS Brno</v>
      </c>
      <c r="G16" s="19"/>
      <c r="H16" s="20"/>
      <c r="I16" s="14">
        <f>[2]List2!G9</f>
        <v>2.9500000000000015</v>
      </c>
      <c r="J16" s="14">
        <f>[2]List2!L9</f>
        <v>6.6999999999999975</v>
      </c>
      <c r="K16" s="14">
        <f>[2]List2!M9</f>
        <v>0</v>
      </c>
      <c r="L16" s="15">
        <f>[2]List2!N9</f>
        <v>9.6499999999999986</v>
      </c>
      <c r="M16" s="14">
        <f>[2]List2!G10</f>
        <v>2.2000000000000006</v>
      </c>
      <c r="N16" s="14">
        <f>[2]List2!L10</f>
        <v>6.9500000000000011</v>
      </c>
      <c r="O16" s="14">
        <f>[2]List2!M10</f>
        <v>0</v>
      </c>
      <c r="P16" s="16">
        <f>[2]List2!N10</f>
        <v>9.1500000000000021</v>
      </c>
      <c r="Q16" s="32">
        <f>[2]List2!O10</f>
        <v>18.8</v>
      </c>
    </row>
    <row r="17" spans="1:17">
      <c r="A17" s="18">
        <v>7</v>
      </c>
      <c r="B17" s="13" t="str">
        <f>[2]List1!B20</f>
        <v>Brhelová Adéla</v>
      </c>
      <c r="C17" s="22"/>
      <c r="D17" s="22"/>
      <c r="E17" s="23"/>
      <c r="F17" s="13" t="str">
        <f>[2]List1!F20</f>
        <v>SK PROVO Brno</v>
      </c>
      <c r="G17" s="22"/>
      <c r="H17" s="23"/>
      <c r="I17" s="14">
        <f>[2]List2!G21</f>
        <v>1.9</v>
      </c>
      <c r="J17" s="14">
        <f>[2]List2!L21</f>
        <v>6.5499999999999989</v>
      </c>
      <c r="K17" s="14">
        <f>[2]List2!M21</f>
        <v>0</v>
      </c>
      <c r="L17" s="15">
        <f>[2]List2!N21</f>
        <v>8.4499999999999993</v>
      </c>
      <c r="M17" s="14">
        <f>[2]List2!G22</f>
        <v>2.4499999999999997</v>
      </c>
      <c r="N17" s="14">
        <f>[2]List2!L22</f>
        <v>6.4999999999999991</v>
      </c>
      <c r="O17" s="14">
        <f>[2]List2!M22</f>
        <v>0</v>
      </c>
      <c r="P17" s="16">
        <f>[2]List2!N22</f>
        <v>8.9499999999999993</v>
      </c>
      <c r="Q17" s="32">
        <f>[2]List2!O22</f>
        <v>17.399999999999999</v>
      </c>
    </row>
    <row r="18" spans="1:17">
      <c r="A18" s="18">
        <v>8</v>
      </c>
      <c r="B18" s="13" t="str">
        <f>[2]List1!B15</f>
        <v>Blahová Sára</v>
      </c>
      <c r="C18" s="19"/>
      <c r="D18" s="19"/>
      <c r="E18" s="20"/>
      <c r="F18" s="13" t="str">
        <f>[2]List1!F15</f>
        <v>SK PROVO Brno</v>
      </c>
      <c r="G18" s="19"/>
      <c r="H18" s="20"/>
      <c r="I18" s="14">
        <f>[2]List2!G11</f>
        <v>3.15</v>
      </c>
      <c r="J18" s="14">
        <f>[2]List2!L11</f>
        <v>6.8500000000000005</v>
      </c>
      <c r="K18" s="14">
        <f>[2]List2!M11</f>
        <v>0</v>
      </c>
      <c r="L18" s="15">
        <f>[2]List2!N11</f>
        <v>10</v>
      </c>
      <c r="M18" s="14">
        <f>[2]List2!G12</f>
        <v>1.85</v>
      </c>
      <c r="N18" s="14">
        <f>[2]List2!L12</f>
        <v>5.5000000000000009</v>
      </c>
      <c r="O18" s="14">
        <f>[2]List2!M12</f>
        <v>0</v>
      </c>
      <c r="P18" s="16">
        <f>[2]List2!N12</f>
        <v>7.3500000000000014</v>
      </c>
      <c r="Q18" s="32">
        <f>[2]List2!O12</f>
        <v>17.350000000000001</v>
      </c>
    </row>
    <row r="19" spans="1:17">
      <c r="A19" s="18">
        <v>9</v>
      </c>
      <c r="B19" s="13" t="str">
        <f>[2]List1!B24</f>
        <v>Blatecká Michaela</v>
      </c>
      <c r="C19" s="22"/>
      <c r="D19" s="22"/>
      <c r="E19" s="23"/>
      <c r="F19" s="13" t="str">
        <f>[2]List1!F24</f>
        <v>SK TART MS Brno</v>
      </c>
      <c r="G19" s="22"/>
      <c r="H19" s="23"/>
      <c r="I19" s="14">
        <f>[2]List2!G29</f>
        <v>2.1999999999999997</v>
      </c>
      <c r="J19" s="14">
        <f>[2]List2!L29</f>
        <v>6.700000000000002</v>
      </c>
      <c r="K19" s="14">
        <f>[2]List2!M29</f>
        <v>0</v>
      </c>
      <c r="L19" s="15">
        <f>[2]List2!N29</f>
        <v>8.9000000000000021</v>
      </c>
      <c r="M19" s="14">
        <f>[2]List2!G30</f>
        <v>1.65</v>
      </c>
      <c r="N19" s="14">
        <f>[2]List2!L30</f>
        <v>5.4500000000000011</v>
      </c>
      <c r="O19" s="14">
        <f>[2]List2!M30</f>
        <v>0.6</v>
      </c>
      <c r="P19" s="16">
        <f>[2]List2!N30</f>
        <v>6.5000000000000018</v>
      </c>
      <c r="Q19" s="32">
        <f>[2]List2!O30</f>
        <v>15.400000000000004</v>
      </c>
    </row>
    <row r="20" spans="1:17">
      <c r="A20" s="18">
        <v>10</v>
      </c>
      <c r="B20" s="13" t="str">
        <f>[2]List1!B23</f>
        <v>Divišová Adriana</v>
      </c>
      <c r="C20" s="19"/>
      <c r="D20" s="19"/>
      <c r="E20" s="20"/>
      <c r="F20" s="13" t="str">
        <f>[2]List1!F23</f>
        <v>RGC Karlovy Vary</v>
      </c>
      <c r="G20" s="19"/>
      <c r="H20" s="20"/>
      <c r="I20" s="14">
        <f>[2]List2!G27</f>
        <v>1.7000000000000002</v>
      </c>
      <c r="J20" s="14">
        <f>[2]List2!L27</f>
        <v>6.3</v>
      </c>
      <c r="K20" s="14">
        <f>[2]List2!M27</f>
        <v>0</v>
      </c>
      <c r="L20" s="15">
        <f>[2]List2!N27</f>
        <v>8</v>
      </c>
      <c r="M20" s="14">
        <f>[2]List2!G28</f>
        <v>1.7999999999999998</v>
      </c>
      <c r="N20" s="14">
        <f>[2]List2!L28</f>
        <v>5.6</v>
      </c>
      <c r="O20" s="14">
        <f>[2]List2!M28</f>
        <v>0</v>
      </c>
      <c r="P20" s="16">
        <f>[2]List2!N28</f>
        <v>7.3999999999999995</v>
      </c>
      <c r="Q20" s="32">
        <f>[2]List2!O28</f>
        <v>15.399999999999999</v>
      </c>
    </row>
    <row r="21" spans="1:17">
      <c r="A21" s="18">
        <v>11</v>
      </c>
      <c r="B21" s="13" t="str">
        <f>[2]List1!B12</f>
        <v>Dorňáková Nella</v>
      </c>
      <c r="C21" s="22"/>
      <c r="D21" s="22"/>
      <c r="E21" s="23"/>
      <c r="F21" s="13" t="str">
        <f>[2]List1!F12</f>
        <v>SK PROVO Brno</v>
      </c>
      <c r="G21" s="22"/>
      <c r="H21" s="23"/>
      <c r="I21" s="14">
        <f>[2]List2!G5</f>
        <v>1.4</v>
      </c>
      <c r="J21" s="14">
        <f>[2]List2!L5</f>
        <v>6.3000000000000007</v>
      </c>
      <c r="K21" s="14">
        <f>[2]List2!M5</f>
        <v>0</v>
      </c>
      <c r="L21" s="15">
        <f>[2]List2!N5</f>
        <v>7.7000000000000011</v>
      </c>
      <c r="M21" s="14">
        <f>[2]List2!G6</f>
        <v>1.5500000000000003</v>
      </c>
      <c r="N21" s="14">
        <f>[2]List2!L6</f>
        <v>5.9999999999999982</v>
      </c>
      <c r="O21" s="14">
        <f>[2]List2!M6</f>
        <v>0</v>
      </c>
      <c r="P21" s="16">
        <f>[2]List2!N6</f>
        <v>7.5499999999999989</v>
      </c>
      <c r="Q21" s="32">
        <f>[2]List2!O6</f>
        <v>15.25</v>
      </c>
    </row>
    <row r="22" spans="1:17" ht="13.5" thickBot="1">
      <c r="A22" s="24">
        <v>12</v>
      </c>
      <c r="B22" s="25" t="str">
        <f>[2]List1!B17</f>
        <v>Bendová Barbora</v>
      </c>
      <c r="C22" s="33"/>
      <c r="D22" s="33"/>
      <c r="E22" s="34"/>
      <c r="F22" s="25" t="str">
        <f>[2]List1!F17</f>
        <v>GSK Tábor</v>
      </c>
      <c r="G22" s="33"/>
      <c r="H22" s="34"/>
      <c r="I22" s="28">
        <f>[2]List2!G15</f>
        <v>1.5</v>
      </c>
      <c r="J22" s="28">
        <f>[2]List2!L15</f>
        <v>5.85</v>
      </c>
      <c r="K22" s="28">
        <f>[2]List2!M15</f>
        <v>0</v>
      </c>
      <c r="L22" s="29">
        <f>[2]List2!N15</f>
        <v>7.35</v>
      </c>
      <c r="M22" s="28">
        <f>[2]List2!G16</f>
        <v>1.5</v>
      </c>
      <c r="N22" s="28">
        <f>[2]List2!L16</f>
        <v>5.6999999999999993</v>
      </c>
      <c r="O22" s="28">
        <f>[2]List2!M16</f>
        <v>0</v>
      </c>
      <c r="P22" s="30">
        <f>[2]List2!N16</f>
        <v>7.1999999999999993</v>
      </c>
      <c r="Q22" s="35">
        <f>[2]List2!O16</f>
        <v>14.549999999999999</v>
      </c>
    </row>
  </sheetData>
  <mergeCells count="5">
    <mergeCell ref="B9:E9"/>
    <mergeCell ref="F9:H9"/>
    <mergeCell ref="I9:L9"/>
    <mergeCell ref="M9:P9"/>
    <mergeCell ref="A9:A10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A21" sqref="A21"/>
    </sheetView>
  </sheetViews>
  <sheetFormatPr defaultRowHeight="12.75"/>
  <cols>
    <col min="2" max="2" width="6.28515625" customWidth="1"/>
    <col min="3" max="3" width="8.28515625" customWidth="1"/>
    <col min="4" max="4" width="4.85546875" customWidth="1"/>
    <col min="5" max="5" width="1.7109375" customWidth="1"/>
    <col min="8" max="8" width="3.140625" customWidth="1"/>
  </cols>
  <sheetData>
    <row r="1" spans="1:17" ht="20.25">
      <c r="B1" s="1" t="s">
        <v>0</v>
      </c>
    </row>
    <row r="3" spans="1:17" ht="26.25">
      <c r="B3" s="2" t="str">
        <f>[3]List1!B3</f>
        <v>TÁBORSKÁ STUHA</v>
      </c>
    </row>
    <row r="5" spans="1:17" ht="15.75">
      <c r="B5" s="3" t="str">
        <f>[3]List1!B5</f>
        <v>27.února 2016</v>
      </c>
    </row>
    <row r="6" spans="1:17" ht="15.75">
      <c r="B6" s="3"/>
    </row>
    <row r="7" spans="1:17" ht="15.75">
      <c r="B7" s="4" t="str">
        <f>[3]List1!B7</f>
        <v>3. kategorie - r. 2005</v>
      </c>
    </row>
    <row r="8" spans="1:17" ht="13.5" thickBot="1"/>
    <row r="9" spans="1:17" ht="13.5" thickBot="1">
      <c r="A9" s="71" t="s">
        <v>1</v>
      </c>
      <c r="B9" s="64" t="s">
        <v>2</v>
      </c>
      <c r="C9" s="65"/>
      <c r="D9" s="65"/>
      <c r="E9" s="66"/>
      <c r="F9" s="64" t="s">
        <v>3</v>
      </c>
      <c r="G9" s="65"/>
      <c r="H9" s="66"/>
      <c r="I9" s="67" t="s">
        <v>10</v>
      </c>
      <c r="J9" s="67"/>
      <c r="K9" s="67"/>
      <c r="L9" s="68"/>
      <c r="M9" s="69" t="str">
        <f>[3]List1!M9</f>
        <v>Libovolné náčiní</v>
      </c>
      <c r="N9" s="69"/>
      <c r="O9" s="69"/>
      <c r="P9" s="70"/>
      <c r="Q9" s="62" t="s">
        <v>4</v>
      </c>
    </row>
    <row r="10" spans="1:17" ht="13.5" thickBot="1">
      <c r="A10" s="72"/>
      <c r="B10" s="7"/>
      <c r="C10" s="8"/>
      <c r="D10" s="8"/>
      <c r="E10" s="9"/>
      <c r="F10" s="7"/>
      <c r="G10" s="8"/>
      <c r="H10" s="9"/>
      <c r="I10" s="10" t="s">
        <v>5</v>
      </c>
      <c r="J10" s="10" t="s">
        <v>6</v>
      </c>
      <c r="K10" s="10" t="s">
        <v>7</v>
      </c>
      <c r="L10" s="11" t="s">
        <v>8</v>
      </c>
      <c r="M10" s="10" t="s">
        <v>5</v>
      </c>
      <c r="N10" s="10" t="s">
        <v>6</v>
      </c>
      <c r="O10" s="10" t="s">
        <v>7</v>
      </c>
      <c r="P10" s="12" t="s">
        <v>8</v>
      </c>
      <c r="Q10" s="63" t="s">
        <v>9</v>
      </c>
    </row>
    <row r="11" spans="1:17">
      <c r="A11" s="44">
        <v>1</v>
      </c>
      <c r="B11" s="45" t="str">
        <f>[3]List1!B12</f>
        <v>Jackowicz Marta</v>
      </c>
      <c r="C11" s="46"/>
      <c r="D11" s="46"/>
      <c r="E11" s="47"/>
      <c r="F11" s="45" t="str">
        <f>[3]List1!F12</f>
        <v>SC Legion Warszawa</v>
      </c>
      <c r="G11" s="46"/>
      <c r="H11" s="47"/>
      <c r="I11" s="48">
        <f>[3]List2!G5</f>
        <v>3.2</v>
      </c>
      <c r="J11" s="48">
        <f>[3]List2!L5</f>
        <v>7.65</v>
      </c>
      <c r="K11" s="48">
        <f>[3]List2!M5</f>
        <v>0</v>
      </c>
      <c r="L11" s="49">
        <f>[3]List2!N5</f>
        <v>10.850000000000001</v>
      </c>
      <c r="M11" s="48">
        <f>[3]List2!G6</f>
        <v>3.9999999999999987</v>
      </c>
      <c r="N11" s="48">
        <f>[3]List2!L6</f>
        <v>6.7</v>
      </c>
      <c r="O11" s="48">
        <f>[3]List2!M6</f>
        <v>0</v>
      </c>
      <c r="P11" s="50">
        <f>[3]List2!N6</f>
        <v>10.7</v>
      </c>
      <c r="Q11" s="17">
        <f>[3]List2!O6</f>
        <v>21.55</v>
      </c>
    </row>
    <row r="12" spans="1:17">
      <c r="A12" s="51">
        <v>2</v>
      </c>
      <c r="B12" s="45" t="str">
        <f>[3]List1!B21</f>
        <v>Wierzba Julia</v>
      </c>
      <c r="C12" s="52"/>
      <c r="D12" s="52"/>
      <c r="E12" s="53"/>
      <c r="F12" s="45" t="str">
        <f>[3]List1!F21</f>
        <v>SC Legion Warszawa</v>
      </c>
      <c r="G12" s="52"/>
      <c r="H12" s="53"/>
      <c r="I12" s="48">
        <f>[3]List2!G23</f>
        <v>3.6999999999999997</v>
      </c>
      <c r="J12" s="48">
        <f>[3]List2!L23</f>
        <v>7.9999999999999973</v>
      </c>
      <c r="K12" s="48">
        <f>[3]List2!M23</f>
        <v>0</v>
      </c>
      <c r="L12" s="49">
        <f>[3]List2!N23</f>
        <v>11.699999999999998</v>
      </c>
      <c r="M12" s="48">
        <f>[3]List2!G24</f>
        <v>3.8999999999999995</v>
      </c>
      <c r="N12" s="48">
        <f>[3]List2!L24</f>
        <v>5.950000000000002</v>
      </c>
      <c r="O12" s="48">
        <f>[3]List2!M24</f>
        <v>0.6</v>
      </c>
      <c r="P12" s="50">
        <f>[3]List2!N24</f>
        <v>9.2500000000000018</v>
      </c>
      <c r="Q12" s="21">
        <f>[3]List2!O24</f>
        <v>20.95</v>
      </c>
    </row>
    <row r="13" spans="1:17">
      <c r="A13" s="51">
        <v>3</v>
      </c>
      <c r="B13" s="45" t="str">
        <f>[3]List1!B11</f>
        <v>Koževniková Darja</v>
      </c>
      <c r="C13" s="54"/>
      <c r="D13" s="54"/>
      <c r="E13" s="55"/>
      <c r="F13" s="45" t="str">
        <f>[3]List1!F11</f>
        <v>SK Motorlet Praha</v>
      </c>
      <c r="G13" s="54"/>
      <c r="H13" s="55"/>
      <c r="I13" s="48">
        <f>[3]List2!G3</f>
        <v>2.2999999999999998</v>
      </c>
      <c r="J13" s="48">
        <f>[3]List2!L3</f>
        <v>7.4000000000000012</v>
      </c>
      <c r="K13" s="48">
        <f>[3]List2!M3</f>
        <v>0</v>
      </c>
      <c r="L13" s="49">
        <f>[3]List2!N3</f>
        <v>9.7000000000000011</v>
      </c>
      <c r="M13" s="48">
        <f>[3]List2!G4</f>
        <v>3.0999999999999996</v>
      </c>
      <c r="N13" s="48">
        <f>[3]List2!L4</f>
        <v>7.1000000000000005</v>
      </c>
      <c r="O13" s="48">
        <f>[3]List2!M4</f>
        <v>0</v>
      </c>
      <c r="P13" s="50">
        <f>[3]List2!N4</f>
        <v>10.199999999999999</v>
      </c>
      <c r="Q13" s="21">
        <f>[3]List2!O4</f>
        <v>19.899999999999999</v>
      </c>
    </row>
    <row r="14" spans="1:17">
      <c r="A14" s="18">
        <v>4</v>
      </c>
      <c r="B14" s="13" t="str">
        <f>[3]List1!B18</f>
        <v>Chládková Adéla</v>
      </c>
      <c r="C14" s="19"/>
      <c r="D14" s="19"/>
      <c r="E14" s="20"/>
      <c r="F14" s="13" t="str">
        <f>[3]List1!F18</f>
        <v>SK Motorlet Praha</v>
      </c>
      <c r="G14" s="19"/>
      <c r="H14" s="20"/>
      <c r="I14" s="14">
        <f>[3]List2!G17</f>
        <v>3.0000000000000004</v>
      </c>
      <c r="J14" s="14">
        <f>[3]List2!L17</f>
        <v>7.4999999999999982</v>
      </c>
      <c r="K14" s="14">
        <f>[3]List2!M17</f>
        <v>0</v>
      </c>
      <c r="L14" s="15">
        <f>[3]List2!N17</f>
        <v>10.499999999999998</v>
      </c>
      <c r="M14" s="14">
        <f>[3]List2!G18</f>
        <v>1.6500000000000004</v>
      </c>
      <c r="N14" s="14">
        <f>[3]List2!L18</f>
        <v>6.05</v>
      </c>
      <c r="O14" s="14">
        <f>[3]List2!M18</f>
        <v>0</v>
      </c>
      <c r="P14" s="16">
        <f>[3]List2!N18</f>
        <v>7.7</v>
      </c>
      <c r="Q14" s="32">
        <f>[3]List2!O18</f>
        <v>18.2</v>
      </c>
    </row>
    <row r="15" spans="1:17">
      <c r="A15" s="18">
        <v>5</v>
      </c>
      <c r="B15" s="13" t="str">
        <f>[3]List1!B17</f>
        <v>Podlahová Adéla</v>
      </c>
      <c r="C15" s="22"/>
      <c r="D15" s="22"/>
      <c r="E15" s="23"/>
      <c r="F15" s="13" t="str">
        <f>[3]List1!F17</f>
        <v>GSK Tábor</v>
      </c>
      <c r="G15" s="22"/>
      <c r="H15" s="23"/>
      <c r="I15" s="14">
        <f>[3]List2!G15</f>
        <v>2.65</v>
      </c>
      <c r="J15" s="14">
        <f>[3]List2!L15</f>
        <v>6.5</v>
      </c>
      <c r="K15" s="14">
        <f>[3]List2!M15</f>
        <v>0</v>
      </c>
      <c r="L15" s="15">
        <f>[3]List2!N15</f>
        <v>9.15</v>
      </c>
      <c r="M15" s="14">
        <f>[3]List2!G16</f>
        <v>2.5499999999999998</v>
      </c>
      <c r="N15" s="14">
        <f>[3]List2!L16</f>
        <v>5.8000000000000007</v>
      </c>
      <c r="O15" s="14">
        <f>[3]List2!M16</f>
        <v>0</v>
      </c>
      <c r="P15" s="16">
        <f>[3]List2!N16</f>
        <v>8.3500000000000014</v>
      </c>
      <c r="Q15" s="32">
        <f>[3]List2!O16</f>
        <v>17.5</v>
      </c>
    </row>
    <row r="16" spans="1:17">
      <c r="A16" s="18">
        <v>6</v>
      </c>
      <c r="B16" s="13" t="str">
        <f>[3]List1!B20</f>
        <v>Brustmannová Adéla</v>
      </c>
      <c r="C16" s="19"/>
      <c r="D16" s="19"/>
      <c r="E16" s="20"/>
      <c r="F16" s="13" t="str">
        <f>[3]List1!F20</f>
        <v>SK Triumf Praha</v>
      </c>
      <c r="G16" s="19"/>
      <c r="H16" s="20"/>
      <c r="I16" s="14">
        <f>[3]List2!G21</f>
        <v>1.7</v>
      </c>
      <c r="J16" s="14">
        <f>[3]List2!L21</f>
        <v>6.7500000000000018</v>
      </c>
      <c r="K16" s="14">
        <f>[3]List2!M21</f>
        <v>0</v>
      </c>
      <c r="L16" s="15">
        <f>[3]List2!N21</f>
        <v>8.4500000000000011</v>
      </c>
      <c r="M16" s="14">
        <f>[3]List2!G22</f>
        <v>2.2000000000000006</v>
      </c>
      <c r="N16" s="14">
        <f>[3]List2!L22</f>
        <v>6.25</v>
      </c>
      <c r="O16" s="14">
        <f>[3]List2!M22</f>
        <v>0</v>
      </c>
      <c r="P16" s="16">
        <f>[3]List2!N22</f>
        <v>8.4500000000000011</v>
      </c>
      <c r="Q16" s="32">
        <f>[3]List2!O22</f>
        <v>16.900000000000002</v>
      </c>
    </row>
    <row r="17" spans="1:17">
      <c r="A17" s="18">
        <v>7</v>
      </c>
      <c r="B17" s="13" t="str">
        <f>[3]List1!B19</f>
        <v>Slavíčková Aneta</v>
      </c>
      <c r="C17" s="22"/>
      <c r="D17" s="22"/>
      <c r="E17" s="23"/>
      <c r="F17" s="13" t="str">
        <f>[3]List1!F19</f>
        <v>TJ Žďár nad Sázavou</v>
      </c>
      <c r="G17" s="22"/>
      <c r="H17" s="23"/>
      <c r="I17" s="14">
        <f>[3]List2!G19</f>
        <v>2.0499999999999998</v>
      </c>
      <c r="J17" s="14">
        <f>[3]List2!L19</f>
        <v>7.1999999999999984</v>
      </c>
      <c r="K17" s="14">
        <f>[3]List2!M19</f>
        <v>0</v>
      </c>
      <c r="L17" s="15">
        <f>[3]List2!N19</f>
        <v>9.2499999999999982</v>
      </c>
      <c r="M17" s="14">
        <f>[3]List2!G20</f>
        <v>1.45</v>
      </c>
      <c r="N17" s="14">
        <f>[3]List2!L20</f>
        <v>4.9000000000000004</v>
      </c>
      <c r="O17" s="14">
        <f>[3]List2!M20</f>
        <v>0</v>
      </c>
      <c r="P17" s="16">
        <f>[3]List2!N20</f>
        <v>6.3500000000000005</v>
      </c>
      <c r="Q17" s="32">
        <f>[3]List2!O20</f>
        <v>15.599999999999998</v>
      </c>
    </row>
    <row r="18" spans="1:17">
      <c r="A18" s="18">
        <v>8</v>
      </c>
      <c r="B18" s="13" t="str">
        <f>[3]List1!B13</f>
        <v>Tichá Natálie</v>
      </c>
      <c r="C18" s="19"/>
      <c r="D18" s="19"/>
      <c r="E18" s="20"/>
      <c r="F18" s="13" t="str">
        <f>[3]List1!F13</f>
        <v>GSK Tábor</v>
      </c>
      <c r="G18" s="19"/>
      <c r="H18" s="20"/>
      <c r="I18" s="14">
        <f>[3]List2!G7</f>
        <v>2.7</v>
      </c>
      <c r="J18" s="14">
        <f>[3]List2!L7</f>
        <v>6.1999999999999993</v>
      </c>
      <c r="K18" s="14">
        <f>[3]List2!M7</f>
        <v>0</v>
      </c>
      <c r="L18" s="15">
        <f>[3]List2!N7</f>
        <v>8.8999999999999986</v>
      </c>
      <c r="M18" s="14">
        <f>[3]List2!G8</f>
        <v>1.9</v>
      </c>
      <c r="N18" s="14">
        <f>[3]List2!L8</f>
        <v>5.3</v>
      </c>
      <c r="O18" s="14">
        <f>[3]List2!M8</f>
        <v>0.6</v>
      </c>
      <c r="P18" s="16">
        <f>[3]List2!N8</f>
        <v>6.6</v>
      </c>
      <c r="Q18" s="32">
        <f>[3]List2!O8</f>
        <v>15.499999999999998</v>
      </c>
    </row>
    <row r="19" spans="1:17">
      <c r="A19" s="18">
        <v>9</v>
      </c>
      <c r="B19" s="13" t="str">
        <f>[3]List1!B14</f>
        <v>Seidlerová Kristýna</v>
      </c>
      <c r="C19" s="22"/>
      <c r="D19" s="22"/>
      <c r="E19" s="23"/>
      <c r="F19" s="13" t="str">
        <f>[3]List1!F14</f>
        <v>TJ Žďár nad Sázavou</v>
      </c>
      <c r="G19" s="22"/>
      <c r="H19" s="23"/>
      <c r="I19" s="14">
        <f>[3]List2!G9</f>
        <v>2</v>
      </c>
      <c r="J19" s="14">
        <f>[3]List2!L9</f>
        <v>6.4999999999999982</v>
      </c>
      <c r="K19" s="14">
        <f>[3]List2!M9</f>
        <v>0</v>
      </c>
      <c r="L19" s="15">
        <f>[3]List2!N9</f>
        <v>8.4999999999999982</v>
      </c>
      <c r="M19" s="14">
        <f>[3]List2!G10</f>
        <v>1.65</v>
      </c>
      <c r="N19" s="14">
        <f>[3]List2!L10</f>
        <v>4.5999999999999996</v>
      </c>
      <c r="O19" s="14">
        <f>[3]List2!M10</f>
        <v>0</v>
      </c>
      <c r="P19" s="16">
        <f>[3]List2!N10</f>
        <v>6.25</v>
      </c>
      <c r="Q19" s="32">
        <f>[3]List2!O10</f>
        <v>14.749999999999998</v>
      </c>
    </row>
    <row r="20" spans="1:17" ht="13.5" thickBot="1">
      <c r="A20" s="24">
        <v>10</v>
      </c>
      <c r="B20" s="25" t="str">
        <f>[3]List1!B15</f>
        <v>Rusňáková Zuzana</v>
      </c>
      <c r="C20" s="33"/>
      <c r="D20" s="33"/>
      <c r="E20" s="34"/>
      <c r="F20" s="25" t="str">
        <f>[3]List1!F15</f>
        <v>SK Triumf Praha</v>
      </c>
      <c r="G20" s="33"/>
      <c r="H20" s="34"/>
      <c r="I20" s="28">
        <f>[3]List2!G11</f>
        <v>1.05</v>
      </c>
      <c r="J20" s="28">
        <f>[3]List2!L11</f>
        <v>5.9500000000000011</v>
      </c>
      <c r="K20" s="28">
        <f>[3]List2!M11</f>
        <v>0</v>
      </c>
      <c r="L20" s="29">
        <f>[3]List2!N11</f>
        <v>7.0000000000000009</v>
      </c>
      <c r="M20" s="28">
        <f>[3]List2!G12</f>
        <v>0.85000000000000009</v>
      </c>
      <c r="N20" s="28">
        <f>[3]List2!L12</f>
        <v>5.7000000000000011</v>
      </c>
      <c r="O20" s="28">
        <f>[3]List2!M12</f>
        <v>0</v>
      </c>
      <c r="P20" s="30">
        <f>[3]List2!N12</f>
        <v>6.5500000000000007</v>
      </c>
      <c r="Q20" s="35">
        <f>[3]List2!O12</f>
        <v>13.55</v>
      </c>
    </row>
  </sheetData>
  <mergeCells count="5">
    <mergeCell ref="B9:E9"/>
    <mergeCell ref="F9:H9"/>
    <mergeCell ref="I9:L9"/>
    <mergeCell ref="M9:P9"/>
    <mergeCell ref="A9:A10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G27" sqref="G27"/>
    </sheetView>
  </sheetViews>
  <sheetFormatPr defaultRowHeight="12.75"/>
  <cols>
    <col min="1" max="1" width="7" customWidth="1"/>
    <col min="2" max="2" width="8.140625" customWidth="1"/>
    <col min="3" max="3" width="7.7109375" customWidth="1"/>
    <col min="4" max="4" width="3.7109375" customWidth="1"/>
    <col min="5" max="5" width="3" customWidth="1"/>
    <col min="6" max="6" width="6.7109375" customWidth="1"/>
    <col min="7" max="7" width="6.28515625" customWidth="1"/>
    <col min="8" max="8" width="7.7109375" customWidth="1"/>
  </cols>
  <sheetData>
    <row r="1" spans="1:17" ht="20.25">
      <c r="B1" s="1" t="s">
        <v>0</v>
      </c>
    </row>
    <row r="3" spans="1:17" ht="26.25">
      <c r="B3" s="2" t="str">
        <f>[4]List1!B3</f>
        <v>TÁBORSKÁ STUHA</v>
      </c>
    </row>
    <row r="5" spans="1:17" ht="15.75">
      <c r="B5" s="3" t="str">
        <f>[4]List1!B5</f>
        <v>27.února 2016</v>
      </c>
    </row>
    <row r="6" spans="1:17" ht="15.75">
      <c r="B6" s="3"/>
    </row>
    <row r="7" spans="1:17" ht="15.75">
      <c r="B7" s="4" t="str">
        <f>[4]List1!B7</f>
        <v>4. kategorie - r. 2004</v>
      </c>
    </row>
    <row r="8" spans="1:17" ht="13.5" thickBot="1"/>
    <row r="9" spans="1:17" ht="13.5" thickBot="1">
      <c r="A9" s="5" t="s">
        <v>1</v>
      </c>
      <c r="B9" s="64" t="s">
        <v>2</v>
      </c>
      <c r="C9" s="65"/>
      <c r="D9" s="65"/>
      <c r="E9" s="66"/>
      <c r="F9" s="64" t="s">
        <v>3</v>
      </c>
      <c r="G9" s="65"/>
      <c r="H9" s="66"/>
      <c r="I9" s="67" t="str">
        <f>[4]List1!I9</f>
        <v>BN</v>
      </c>
      <c r="J9" s="67"/>
      <c r="K9" s="67"/>
      <c r="L9" s="68"/>
      <c r="M9" s="69" t="str">
        <f>[4]List1!M9</f>
        <v>Libovolné náčiní</v>
      </c>
      <c r="N9" s="69"/>
      <c r="O9" s="69"/>
      <c r="P9" s="70"/>
      <c r="Q9" s="62" t="s">
        <v>4</v>
      </c>
    </row>
    <row r="10" spans="1:17" ht="13.5" thickBot="1">
      <c r="A10" s="6"/>
      <c r="B10" s="7"/>
      <c r="C10" s="8"/>
      <c r="D10" s="8"/>
      <c r="E10" s="9"/>
      <c r="F10" s="7"/>
      <c r="G10" s="8"/>
      <c r="H10" s="9"/>
      <c r="I10" s="10" t="s">
        <v>5</v>
      </c>
      <c r="J10" s="10" t="s">
        <v>6</v>
      </c>
      <c r="K10" s="10" t="s">
        <v>7</v>
      </c>
      <c r="L10" s="11" t="s">
        <v>8</v>
      </c>
      <c r="M10" s="10" t="s">
        <v>5</v>
      </c>
      <c r="N10" s="10" t="s">
        <v>6</v>
      </c>
      <c r="O10" s="10" t="s">
        <v>7</v>
      </c>
      <c r="P10" s="12" t="s">
        <v>8</v>
      </c>
      <c r="Q10" s="63" t="s">
        <v>9</v>
      </c>
    </row>
    <row r="11" spans="1:17">
      <c r="A11" s="44">
        <v>1</v>
      </c>
      <c r="B11" s="45" t="str">
        <f>[4]List1!B21</f>
        <v>Boučková Barbora</v>
      </c>
      <c r="C11" s="46"/>
      <c r="D11" s="46"/>
      <c r="E11" s="47"/>
      <c r="F11" s="45" t="str">
        <f>[4]List1!F21</f>
        <v>TJ Žďár nad Sázavou</v>
      </c>
      <c r="G11" s="46"/>
      <c r="H11" s="47"/>
      <c r="I11" s="48">
        <f>[4]List2!G23</f>
        <v>3.3499999999999996</v>
      </c>
      <c r="J11" s="48">
        <f>[4]List2!L23</f>
        <v>7.9</v>
      </c>
      <c r="K11" s="48">
        <f>[4]List2!M23</f>
        <v>0</v>
      </c>
      <c r="L11" s="49">
        <f>[4]List2!N23</f>
        <v>11.25</v>
      </c>
      <c r="M11" s="48">
        <f>[4]List2!G24</f>
        <v>3.4000000000000004</v>
      </c>
      <c r="N11" s="48">
        <f>[4]List2!L24</f>
        <v>7.1999999999999984</v>
      </c>
      <c r="O11" s="48">
        <f>[4]List2!M24</f>
        <v>0</v>
      </c>
      <c r="P11" s="50">
        <f>[4]List2!N24</f>
        <v>10.599999999999998</v>
      </c>
      <c r="Q11" s="17">
        <f>[4]List2!O24</f>
        <v>21.849999999999998</v>
      </c>
    </row>
    <row r="12" spans="1:17">
      <c r="A12" s="51">
        <v>2</v>
      </c>
      <c r="B12" s="45" t="str">
        <f>[4]List1!B22</f>
        <v>Poláchová Adéla</v>
      </c>
      <c r="C12" s="52"/>
      <c r="D12" s="52"/>
      <c r="E12" s="53"/>
      <c r="F12" s="45" t="str">
        <f>[4]List1!F22</f>
        <v>SC 80 Chomutov</v>
      </c>
      <c r="G12" s="52"/>
      <c r="H12" s="53"/>
      <c r="I12" s="48">
        <f>[4]List2!G25</f>
        <v>2.6500000000000004</v>
      </c>
      <c r="J12" s="48">
        <f>[4]List2!L25</f>
        <v>7</v>
      </c>
      <c r="K12" s="48">
        <f>[4]List2!M25</f>
        <v>0</v>
      </c>
      <c r="L12" s="49">
        <f>[4]List2!N25</f>
        <v>9.65</v>
      </c>
      <c r="M12" s="48">
        <f>[4]List2!G26</f>
        <v>3.2500000000000004</v>
      </c>
      <c r="N12" s="48">
        <f>[4]List2!L26</f>
        <v>6.85</v>
      </c>
      <c r="O12" s="48">
        <f>[4]List2!M26</f>
        <v>0</v>
      </c>
      <c r="P12" s="50">
        <f>[4]List2!N26</f>
        <v>10.1</v>
      </c>
      <c r="Q12" s="21">
        <f>[4]List2!O26</f>
        <v>19.75</v>
      </c>
    </row>
    <row r="13" spans="1:17">
      <c r="A13" s="51">
        <v>3</v>
      </c>
      <c r="B13" s="45" t="str">
        <f>[4]List1!B15</f>
        <v>Suchá Petra</v>
      </c>
      <c r="C13" s="54"/>
      <c r="D13" s="54"/>
      <c r="E13" s="55"/>
      <c r="F13" s="45" t="str">
        <f>[4]List1!F15</f>
        <v>TJ Žďár nad Sázavou</v>
      </c>
      <c r="G13" s="54"/>
      <c r="H13" s="55"/>
      <c r="I13" s="48">
        <f>[4]List2!G11</f>
        <v>2.8500000000000005</v>
      </c>
      <c r="J13" s="48">
        <f>[4]List2!L11</f>
        <v>7.5000000000000009</v>
      </c>
      <c r="K13" s="48">
        <f>[4]List2!M11</f>
        <v>0</v>
      </c>
      <c r="L13" s="49">
        <f>[4]List2!N11</f>
        <v>10.350000000000001</v>
      </c>
      <c r="M13" s="48">
        <f>[4]List2!G12</f>
        <v>2.9</v>
      </c>
      <c r="N13" s="48">
        <f>[4]List2!L12</f>
        <v>6.65</v>
      </c>
      <c r="O13" s="48">
        <f>[4]List2!M12</f>
        <v>0.6</v>
      </c>
      <c r="P13" s="50">
        <f>[4]List2!N12</f>
        <v>8.9500000000000011</v>
      </c>
      <c r="Q13" s="21">
        <f>[4]List2!O12</f>
        <v>19.300000000000004</v>
      </c>
    </row>
    <row r="14" spans="1:17">
      <c r="A14" s="18">
        <v>4</v>
      </c>
      <c r="B14" s="13" t="str">
        <f>[4]List1!B19</f>
        <v>Houdová Linda</v>
      </c>
      <c r="C14" s="19"/>
      <c r="D14" s="19"/>
      <c r="E14" s="20"/>
      <c r="F14" s="13" t="str">
        <f>[4]List1!F19</f>
        <v>RG Proactive Milevsko</v>
      </c>
      <c r="G14" s="19"/>
      <c r="H14" s="20"/>
      <c r="I14" s="14">
        <f>[4]List2!G19</f>
        <v>2.5</v>
      </c>
      <c r="J14" s="14">
        <f>[4]List2!L19</f>
        <v>7.4</v>
      </c>
      <c r="K14" s="14">
        <f>[4]List2!M19</f>
        <v>0</v>
      </c>
      <c r="L14" s="15">
        <f>[4]List2!N19</f>
        <v>9.9</v>
      </c>
      <c r="M14" s="14">
        <f>[4]List2!G20</f>
        <v>2.7499999999999991</v>
      </c>
      <c r="N14" s="14">
        <f>[4]List2!L20</f>
        <v>6.6000000000000014</v>
      </c>
      <c r="O14" s="14">
        <f>[4]List2!M20</f>
        <v>0</v>
      </c>
      <c r="P14" s="16">
        <f>[4]List2!N20</f>
        <v>9.3500000000000014</v>
      </c>
      <c r="Q14" s="32">
        <f>[4]List2!O20</f>
        <v>19.25</v>
      </c>
    </row>
    <row r="15" spans="1:17">
      <c r="A15" s="18">
        <v>5</v>
      </c>
      <c r="B15" s="13" t="str">
        <f>[4]List1!B20</f>
        <v>Bredichina Nasta</v>
      </c>
      <c r="C15" s="22"/>
      <c r="D15" s="22"/>
      <c r="E15" s="23"/>
      <c r="F15" s="13" t="str">
        <f>[4]List1!F20</f>
        <v>SK Motorlet Praha</v>
      </c>
      <c r="G15" s="22"/>
      <c r="H15" s="23"/>
      <c r="I15" s="14">
        <f>[4]List2!G21</f>
        <v>2.35</v>
      </c>
      <c r="J15" s="14">
        <f>[4]List2!L21</f>
        <v>7.7000000000000011</v>
      </c>
      <c r="K15" s="14">
        <f>[4]List2!M21</f>
        <v>0</v>
      </c>
      <c r="L15" s="15">
        <f>[4]List2!N21</f>
        <v>10.050000000000001</v>
      </c>
      <c r="M15" s="14">
        <f>[4]List2!G22</f>
        <v>2.2000000000000002</v>
      </c>
      <c r="N15" s="14">
        <f>[4]List2!L22</f>
        <v>6.9499999999999984</v>
      </c>
      <c r="O15" s="14">
        <f>[4]List2!M22</f>
        <v>0</v>
      </c>
      <c r="P15" s="16">
        <f>[4]List2!N22</f>
        <v>9.1499999999999986</v>
      </c>
      <c r="Q15" s="32">
        <f>[4]List2!O22</f>
        <v>19.2</v>
      </c>
    </row>
    <row r="16" spans="1:17">
      <c r="A16" s="18">
        <v>6</v>
      </c>
      <c r="B16" s="13" t="str">
        <f>[4]List1!B16</f>
        <v>Ocelíková Sofie</v>
      </c>
      <c r="C16" s="19"/>
      <c r="D16" s="19"/>
      <c r="E16" s="20"/>
      <c r="F16" s="13" t="str">
        <f>[4]List1!F16</f>
        <v>TJ Sokol Hodkovičky</v>
      </c>
      <c r="G16" s="19"/>
      <c r="H16" s="20"/>
      <c r="I16" s="14">
        <f>[4]List2!G13</f>
        <v>2.1999999999999993</v>
      </c>
      <c r="J16" s="14">
        <f>[4]List2!L13</f>
        <v>7.05</v>
      </c>
      <c r="K16" s="14">
        <f>[4]List2!M13</f>
        <v>0</v>
      </c>
      <c r="L16" s="15">
        <f>[4]List2!N13</f>
        <v>9.25</v>
      </c>
      <c r="M16" s="14">
        <f>[4]List2!G14</f>
        <v>2.8999999999999995</v>
      </c>
      <c r="N16" s="14">
        <f>[4]List2!L14</f>
        <v>7</v>
      </c>
      <c r="O16" s="14">
        <f>[4]List2!M14</f>
        <v>0</v>
      </c>
      <c r="P16" s="16">
        <f>[4]List2!N14</f>
        <v>9.8999999999999986</v>
      </c>
      <c r="Q16" s="32">
        <f>[4]List2!O14</f>
        <v>19.149999999999999</v>
      </c>
    </row>
    <row r="17" spans="1:17">
      <c r="A17" s="18">
        <v>7</v>
      </c>
      <c r="B17" s="13" t="str">
        <f>[4]List1!B17</f>
        <v>Šiková Eva</v>
      </c>
      <c r="C17" s="22"/>
      <c r="D17" s="22"/>
      <c r="E17" s="23"/>
      <c r="F17" s="13" t="str">
        <f>[4]List1!F17</f>
        <v>GSK Tábor</v>
      </c>
      <c r="G17" s="22"/>
      <c r="H17" s="23"/>
      <c r="I17" s="14">
        <f>[4]List2!G15</f>
        <v>2.15</v>
      </c>
      <c r="J17" s="14">
        <f>[4]List2!L15</f>
        <v>6.5499999999999989</v>
      </c>
      <c r="K17" s="14">
        <f>[4]List2!M15</f>
        <v>0</v>
      </c>
      <c r="L17" s="15">
        <f>[4]List2!N15</f>
        <v>8.6999999999999993</v>
      </c>
      <c r="M17" s="14">
        <f>[4]List2!G16</f>
        <v>2.5499999999999998</v>
      </c>
      <c r="N17" s="14">
        <f>[4]List2!L16</f>
        <v>7.2499999999999991</v>
      </c>
      <c r="O17" s="14">
        <f>[4]List2!M16</f>
        <v>0</v>
      </c>
      <c r="P17" s="16">
        <f>[4]List2!N16</f>
        <v>9.7999999999999989</v>
      </c>
      <c r="Q17" s="32">
        <f>[4]List2!O16</f>
        <v>18.5</v>
      </c>
    </row>
    <row r="18" spans="1:17">
      <c r="A18" s="18">
        <v>8</v>
      </c>
      <c r="B18" s="13" t="str">
        <f>[4]List1!B12</f>
        <v>Čermáková Adéla</v>
      </c>
      <c r="C18" s="19"/>
      <c r="D18" s="19"/>
      <c r="E18" s="20"/>
      <c r="F18" s="13" t="str">
        <f>[4]List1!F12</f>
        <v>SC 80 Chomutov</v>
      </c>
      <c r="G18" s="19"/>
      <c r="H18" s="20"/>
      <c r="I18" s="14">
        <f>[4]List2!G5</f>
        <v>2.1999999999999997</v>
      </c>
      <c r="J18" s="14">
        <f>[4]List2!L5</f>
        <v>6.9999999999999991</v>
      </c>
      <c r="K18" s="14">
        <f>[4]List2!M5</f>
        <v>0</v>
      </c>
      <c r="L18" s="15">
        <f>[4]List2!N5</f>
        <v>9.1999999999999993</v>
      </c>
      <c r="M18" s="14">
        <f>[4]List2!G6</f>
        <v>2.2999999999999994</v>
      </c>
      <c r="N18" s="14">
        <f>[4]List2!L6</f>
        <v>6.7000000000000011</v>
      </c>
      <c r="O18" s="14">
        <f>[4]List2!M6</f>
        <v>0</v>
      </c>
      <c r="P18" s="16">
        <f>[4]List2!N6</f>
        <v>9</v>
      </c>
      <c r="Q18" s="32">
        <f>[4]List2!O6</f>
        <v>18.2</v>
      </c>
    </row>
    <row r="19" spans="1:17">
      <c r="A19" s="18">
        <v>9</v>
      </c>
      <c r="B19" s="13" t="str">
        <f>[4]List1!B18</f>
        <v>Kozyczkowska Marta</v>
      </c>
      <c r="C19" s="22"/>
      <c r="D19" s="22"/>
      <c r="E19" s="23"/>
      <c r="F19" s="13" t="str">
        <f>[4]List1!F18</f>
        <v>SC Legion Warszawa</v>
      </c>
      <c r="G19" s="22"/>
      <c r="H19" s="23"/>
      <c r="I19" s="14">
        <f>[4]List2!G17</f>
        <v>2.3999999999999995</v>
      </c>
      <c r="J19" s="14">
        <f>[4]List2!L17</f>
        <v>6.4999999999999991</v>
      </c>
      <c r="K19" s="14">
        <f>[4]List2!M17</f>
        <v>0</v>
      </c>
      <c r="L19" s="15">
        <f>[4]List2!N17</f>
        <v>8.8999999999999986</v>
      </c>
      <c r="M19" s="14">
        <f>[4]List2!G18</f>
        <v>2.3999999999999995</v>
      </c>
      <c r="N19" s="14">
        <f>[4]List2!L18</f>
        <v>6.5500000000000016</v>
      </c>
      <c r="O19" s="14">
        <f>[4]List2!M18</f>
        <v>0</v>
      </c>
      <c r="P19" s="16">
        <f>[4]List2!N18</f>
        <v>8.9500000000000011</v>
      </c>
      <c r="Q19" s="32">
        <f>[4]List2!O18</f>
        <v>17.850000000000001</v>
      </c>
    </row>
    <row r="20" spans="1:17">
      <c r="A20" s="18">
        <v>10</v>
      </c>
      <c r="B20" s="13" t="str">
        <f>[4]List1!B14</f>
        <v>Škarková Ema</v>
      </c>
      <c r="C20" s="19"/>
      <c r="D20" s="19"/>
      <c r="E20" s="20"/>
      <c r="F20" s="13" t="str">
        <f>[4]List1!F14</f>
        <v>SK PROVO Brno</v>
      </c>
      <c r="G20" s="19"/>
      <c r="H20" s="20"/>
      <c r="I20" s="14">
        <f>[4]List2!G9</f>
        <v>2.2000000000000002</v>
      </c>
      <c r="J20" s="14">
        <f>[4]List2!L9</f>
        <v>6.7499999999999982</v>
      </c>
      <c r="K20" s="14">
        <f>[4]List2!M9</f>
        <v>0</v>
      </c>
      <c r="L20" s="15">
        <f>[4]List2!N9</f>
        <v>8.9499999999999993</v>
      </c>
      <c r="M20" s="14">
        <f>[4]List2!G10</f>
        <v>2.2000000000000002</v>
      </c>
      <c r="N20" s="14">
        <f>[4]List2!L10</f>
        <v>6.1000000000000005</v>
      </c>
      <c r="O20" s="14">
        <f>[4]List2!M10</f>
        <v>0</v>
      </c>
      <c r="P20" s="16">
        <f>[4]List2!N10</f>
        <v>8.3000000000000007</v>
      </c>
      <c r="Q20" s="32">
        <f>[4]List2!O10</f>
        <v>17.25</v>
      </c>
    </row>
    <row r="21" spans="1:17">
      <c r="A21" s="18">
        <v>11</v>
      </c>
      <c r="B21" s="13" t="str">
        <f>[4]List1!B13</f>
        <v>Komendová Nikola</v>
      </c>
      <c r="C21" s="22"/>
      <c r="D21" s="22"/>
      <c r="E21" s="23"/>
      <c r="F21" s="13" t="str">
        <f>[4]List1!F13</f>
        <v>GSK Tábor</v>
      </c>
      <c r="G21" s="22"/>
      <c r="H21" s="23"/>
      <c r="I21" s="14">
        <f>[4]List2!G7</f>
        <v>1.6999999999999997</v>
      </c>
      <c r="J21" s="14">
        <f>[4]List2!L7</f>
        <v>6.3500000000000005</v>
      </c>
      <c r="K21" s="14">
        <f>[4]List2!M7</f>
        <v>0</v>
      </c>
      <c r="L21" s="15">
        <f>[4]List2!N7</f>
        <v>8.0500000000000007</v>
      </c>
      <c r="M21" s="14">
        <f>[4]List2!G8</f>
        <v>1.5999999999999999</v>
      </c>
      <c r="N21" s="14">
        <f>[4]List2!L8</f>
        <v>6.15</v>
      </c>
      <c r="O21" s="14">
        <f>[4]List2!M8</f>
        <v>0</v>
      </c>
      <c r="P21" s="16">
        <f>[4]List2!N8</f>
        <v>7.75</v>
      </c>
      <c r="Q21" s="32">
        <f>[4]List2!O8</f>
        <v>15.8</v>
      </c>
    </row>
    <row r="22" spans="1:17" ht="13.5" thickBot="1">
      <c r="A22" s="24">
        <v>12</v>
      </c>
      <c r="B22" s="25" t="str">
        <f>[4]List1!B11</f>
        <v>Peková Denisa</v>
      </c>
      <c r="C22" s="33"/>
      <c r="D22" s="33"/>
      <c r="E22" s="34"/>
      <c r="F22" s="25" t="str">
        <f>[4]List1!F11</f>
        <v>SK PROVO Brno</v>
      </c>
      <c r="G22" s="33"/>
      <c r="H22" s="34"/>
      <c r="I22" s="28">
        <f>[4]List2!G3</f>
        <v>1.6</v>
      </c>
      <c r="J22" s="28">
        <f>[4]List2!L3</f>
        <v>6.4499999999999993</v>
      </c>
      <c r="K22" s="28">
        <f>[4]List2!M3</f>
        <v>0</v>
      </c>
      <c r="L22" s="29">
        <f>[4]List2!N3</f>
        <v>8.0499999999999989</v>
      </c>
      <c r="M22" s="28">
        <f>[4]List2!G4</f>
        <v>1</v>
      </c>
      <c r="N22" s="28">
        <f>[4]List2!L4</f>
        <v>4.25</v>
      </c>
      <c r="O22" s="28">
        <f>[4]List2!M4</f>
        <v>0.9</v>
      </c>
      <c r="P22" s="30">
        <f>[4]List2!N4</f>
        <v>4.3499999999999996</v>
      </c>
      <c r="Q22" s="35">
        <f>[4]List2!O4</f>
        <v>12.399999999999999</v>
      </c>
    </row>
  </sheetData>
  <mergeCells count="4">
    <mergeCell ref="B9:E9"/>
    <mergeCell ref="F9:H9"/>
    <mergeCell ref="I9:L9"/>
    <mergeCell ref="M9:P9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F23" sqref="F23"/>
    </sheetView>
  </sheetViews>
  <sheetFormatPr defaultRowHeight="12.75"/>
  <cols>
    <col min="1" max="1" width="6.28515625" customWidth="1"/>
    <col min="2" max="2" width="8.28515625" customWidth="1"/>
    <col min="3" max="3" width="5.140625" customWidth="1"/>
    <col min="4" max="4" width="6.140625" customWidth="1"/>
    <col min="5" max="5" width="3" customWidth="1"/>
    <col min="6" max="6" width="4.7109375" customWidth="1"/>
    <col min="8" max="8" width="7.140625" customWidth="1"/>
  </cols>
  <sheetData>
    <row r="1" spans="1:17" ht="20.25">
      <c r="B1" s="1" t="s">
        <v>0</v>
      </c>
    </row>
    <row r="3" spans="1:17" ht="26.25">
      <c r="B3" s="2" t="str">
        <f>[5]List1!B3</f>
        <v>TÁBORSKÁ STUHA</v>
      </c>
    </row>
    <row r="5" spans="1:17" ht="15.75">
      <c r="B5" s="3" t="str">
        <f>[5]List1!B5</f>
        <v>27.února 2016</v>
      </c>
    </row>
    <row r="6" spans="1:17" ht="15.75">
      <c r="B6" s="3"/>
    </row>
    <row r="7" spans="1:17" ht="15.75">
      <c r="B7" s="4" t="str">
        <f>[5]List1!B7</f>
        <v>5. kategorie - r. 2003</v>
      </c>
    </row>
    <row r="8" spans="1:17" ht="13.5" thickBot="1"/>
    <row r="9" spans="1:17" ht="13.5" thickBot="1">
      <c r="A9" s="71" t="s">
        <v>1</v>
      </c>
      <c r="B9" s="64" t="s">
        <v>2</v>
      </c>
      <c r="C9" s="65"/>
      <c r="D9" s="65"/>
      <c r="E9" s="66"/>
      <c r="F9" s="64" t="s">
        <v>3</v>
      </c>
      <c r="G9" s="65"/>
      <c r="H9" s="66"/>
      <c r="I9" s="67" t="str">
        <f>[5]List1!I9</f>
        <v>Libovolné náčiní</v>
      </c>
      <c r="J9" s="67"/>
      <c r="K9" s="67"/>
      <c r="L9" s="68"/>
      <c r="M9" s="69" t="str">
        <f>[5]List1!M9</f>
        <v>Libovolné náčiní</v>
      </c>
      <c r="N9" s="69"/>
      <c r="O9" s="69"/>
      <c r="P9" s="70"/>
      <c r="Q9" s="62" t="s">
        <v>4</v>
      </c>
    </row>
    <row r="10" spans="1:17" ht="13.5" thickBot="1">
      <c r="A10" s="72"/>
      <c r="B10" s="7"/>
      <c r="C10" s="8"/>
      <c r="D10" s="8"/>
      <c r="E10" s="9"/>
      <c r="F10" s="7"/>
      <c r="G10" s="8"/>
      <c r="H10" s="9"/>
      <c r="I10" s="10" t="s">
        <v>5</v>
      </c>
      <c r="J10" s="10" t="s">
        <v>6</v>
      </c>
      <c r="K10" s="10" t="s">
        <v>7</v>
      </c>
      <c r="L10" s="11" t="s">
        <v>8</v>
      </c>
      <c r="M10" s="10" t="s">
        <v>5</v>
      </c>
      <c r="N10" s="10" t="s">
        <v>6</v>
      </c>
      <c r="O10" s="10" t="s">
        <v>7</v>
      </c>
      <c r="P10" s="12" t="s">
        <v>8</v>
      </c>
      <c r="Q10" s="63" t="s">
        <v>9</v>
      </c>
    </row>
    <row r="11" spans="1:17" s="60" customFormat="1">
      <c r="A11" s="44">
        <v>1</v>
      </c>
      <c r="B11" s="45" t="str">
        <f>[5]List1!B17</f>
        <v>Dobrolecka Alicja</v>
      </c>
      <c r="C11" s="46"/>
      <c r="D11" s="46"/>
      <c r="E11" s="47"/>
      <c r="F11" s="45" t="str">
        <f>[5]List1!F17</f>
        <v>SC Legion Warszawa</v>
      </c>
      <c r="G11" s="46"/>
      <c r="H11" s="47"/>
      <c r="I11" s="56">
        <f>[5]List2!G15</f>
        <v>4.3500000000000005</v>
      </c>
      <c r="J11" s="56">
        <f>[5]List2!L15</f>
        <v>7.35</v>
      </c>
      <c r="K11" s="56">
        <f>[5]List2!M15</f>
        <v>0</v>
      </c>
      <c r="L11" s="57">
        <f>[5]List2!N15</f>
        <v>11.7</v>
      </c>
      <c r="M11" s="56">
        <f>[5]List2!G16</f>
        <v>5.5000000000000009</v>
      </c>
      <c r="N11" s="56">
        <f>[5]List2!L16</f>
        <v>8.0000000000000018</v>
      </c>
      <c r="O11" s="56">
        <f>[5]List2!M16</f>
        <v>0</v>
      </c>
      <c r="P11" s="58">
        <f>[5]List2!N16</f>
        <v>13.500000000000004</v>
      </c>
      <c r="Q11" s="59">
        <f>[5]List2!O16</f>
        <v>25.200000000000003</v>
      </c>
    </row>
    <row r="12" spans="1:17" s="60" customFormat="1">
      <c r="A12" s="51">
        <v>2</v>
      </c>
      <c r="B12" s="45" t="str">
        <f>[5]List1!B22</f>
        <v>Dmowska Gabriela</v>
      </c>
      <c r="C12" s="52"/>
      <c r="D12" s="52"/>
      <c r="E12" s="53"/>
      <c r="F12" s="45" t="str">
        <f>[5]List1!F22</f>
        <v>SC Legion Warszawa</v>
      </c>
      <c r="G12" s="52"/>
      <c r="H12" s="53"/>
      <c r="I12" s="56">
        <f>[5]List2!G25</f>
        <v>3.6000000000000005</v>
      </c>
      <c r="J12" s="56">
        <f>[5]List2!L25</f>
        <v>6.6999999999999993</v>
      </c>
      <c r="K12" s="56">
        <f>[5]List2!M25</f>
        <v>0</v>
      </c>
      <c r="L12" s="57">
        <f>[5]List2!N25</f>
        <v>10.3</v>
      </c>
      <c r="M12" s="56">
        <f>[5]List2!G26</f>
        <v>4</v>
      </c>
      <c r="N12" s="56">
        <f>[5]List2!L26</f>
        <v>7.4500000000000011</v>
      </c>
      <c r="O12" s="56">
        <f>[5]List2!M26</f>
        <v>0</v>
      </c>
      <c r="P12" s="58">
        <f>[5]List2!N26</f>
        <v>11.450000000000001</v>
      </c>
      <c r="Q12" s="61">
        <f>[5]List2!O26</f>
        <v>21.75</v>
      </c>
    </row>
    <row r="13" spans="1:17" s="60" customFormat="1">
      <c r="A13" s="51">
        <v>3</v>
      </c>
      <c r="B13" s="45" t="str">
        <f>[5]List1!B11</f>
        <v>Schimiková Barbora</v>
      </c>
      <c r="C13" s="54"/>
      <c r="D13" s="54"/>
      <c r="E13" s="55"/>
      <c r="F13" s="45" t="str">
        <f>[5]List1!F11</f>
        <v>TJ Sokol Hodkovičky</v>
      </c>
      <c r="G13" s="54"/>
      <c r="H13" s="55"/>
      <c r="I13" s="56">
        <f>[5]List2!G3</f>
        <v>3.0499999999999994</v>
      </c>
      <c r="J13" s="56">
        <f>[5]List2!L3</f>
        <v>6.1999999999999993</v>
      </c>
      <c r="K13" s="56">
        <f>[5]List2!M3</f>
        <v>0</v>
      </c>
      <c r="L13" s="57">
        <f>[5]List2!N3</f>
        <v>9.2499999999999982</v>
      </c>
      <c r="M13" s="56">
        <f>[5]List2!G4</f>
        <v>2.25</v>
      </c>
      <c r="N13" s="56">
        <f>[5]List2!L4</f>
        <v>6.6999999999999993</v>
      </c>
      <c r="O13" s="56">
        <f>[5]List2!M4</f>
        <v>0</v>
      </c>
      <c r="P13" s="58">
        <f>[5]List2!N4</f>
        <v>8.9499999999999993</v>
      </c>
      <c r="Q13" s="61">
        <f>[5]List2!O4</f>
        <v>18.199999999999996</v>
      </c>
    </row>
    <row r="14" spans="1:17">
      <c r="A14" s="18">
        <v>4</v>
      </c>
      <c r="B14" s="13" t="str">
        <f>[5]List1!B18</f>
        <v>Kleinová Kristýna</v>
      </c>
      <c r="C14" s="19"/>
      <c r="D14" s="19"/>
      <c r="E14" s="20"/>
      <c r="F14" s="13" t="str">
        <f>[5]List1!F18</f>
        <v>TJ Sokol Hodkovičky</v>
      </c>
      <c r="G14" s="19"/>
      <c r="H14" s="20"/>
      <c r="I14" s="36">
        <f>[5]List2!G17</f>
        <v>3.1500000000000004</v>
      </c>
      <c r="J14" s="36">
        <f>[5]List2!L17</f>
        <v>6.6499999999999986</v>
      </c>
      <c r="K14" s="36">
        <f>[5]List2!M17</f>
        <v>0</v>
      </c>
      <c r="L14" s="37">
        <f>[5]List2!N17</f>
        <v>9.7999999999999989</v>
      </c>
      <c r="M14" s="36">
        <f>[5]List2!G18</f>
        <v>2.3499999999999996</v>
      </c>
      <c r="N14" s="36">
        <f>[5]List2!L18</f>
        <v>5.35</v>
      </c>
      <c r="O14" s="36">
        <f>[5]List2!M18</f>
        <v>1</v>
      </c>
      <c r="P14" s="38">
        <f>[5]List2!N18</f>
        <v>6.6999999999999993</v>
      </c>
      <c r="Q14" s="39">
        <f>[5]List2!O18</f>
        <v>16.5</v>
      </c>
    </row>
    <row r="15" spans="1:17" ht="13.5" thickBot="1">
      <c r="A15" s="24">
        <v>5</v>
      </c>
      <c r="B15" s="25" t="str">
        <f>[5]List1!B12</f>
        <v>Becková Lucie</v>
      </c>
      <c r="C15" s="26"/>
      <c r="D15" s="26"/>
      <c r="E15" s="27"/>
      <c r="F15" s="25" t="str">
        <f>[5]List1!F12</f>
        <v>SC 80 Chomutov</v>
      </c>
      <c r="G15" s="26"/>
      <c r="H15" s="27"/>
      <c r="I15" s="40">
        <f>[5]List2!G5</f>
        <v>2.0499999999999998</v>
      </c>
      <c r="J15" s="40">
        <f>[5]List2!L5</f>
        <v>5.7500000000000009</v>
      </c>
      <c r="K15" s="40">
        <f>[5]List2!M5</f>
        <v>0</v>
      </c>
      <c r="L15" s="41">
        <f>[5]List2!N5</f>
        <v>7.8000000000000007</v>
      </c>
      <c r="M15" s="40">
        <f>[5]List2!G6</f>
        <v>1.7999999999999998</v>
      </c>
      <c r="N15" s="40">
        <f>[5]List2!L6</f>
        <v>6.2500000000000009</v>
      </c>
      <c r="O15" s="40">
        <f>[5]List2!M6</f>
        <v>0</v>
      </c>
      <c r="P15" s="42">
        <f>[5]List2!N6</f>
        <v>8.0500000000000007</v>
      </c>
      <c r="Q15" s="43">
        <f>[5]List2!O6</f>
        <v>15.850000000000001</v>
      </c>
    </row>
  </sheetData>
  <mergeCells count="5">
    <mergeCell ref="B9:E9"/>
    <mergeCell ref="F9:H9"/>
    <mergeCell ref="I9:L9"/>
    <mergeCell ref="M9:P9"/>
    <mergeCell ref="A9:A10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A16" sqref="A16"/>
    </sheetView>
  </sheetViews>
  <sheetFormatPr defaultRowHeight="12.75"/>
  <cols>
    <col min="1" max="1" width="7.28515625" customWidth="1"/>
    <col min="2" max="2" width="9.42578125" customWidth="1"/>
    <col min="3" max="3" width="6.140625" customWidth="1"/>
    <col min="4" max="4" width="3.85546875" customWidth="1"/>
    <col min="5" max="5" width="2.7109375" customWidth="1"/>
    <col min="7" max="7" width="3" customWidth="1"/>
    <col min="8" max="8" width="7.7109375" customWidth="1"/>
  </cols>
  <sheetData>
    <row r="1" spans="1:17" ht="20.25">
      <c r="B1" s="1" t="s">
        <v>0</v>
      </c>
    </row>
    <row r="3" spans="1:17" ht="26.25">
      <c r="B3" s="2" t="str">
        <f>[6]List1!B3</f>
        <v>TÁBORSKÁ STUHA</v>
      </c>
    </row>
    <row r="5" spans="1:17" ht="15.75">
      <c r="B5" s="3" t="str">
        <f>[6]List1!B5</f>
        <v>27.února 2016</v>
      </c>
    </row>
    <row r="6" spans="1:17" ht="15.75">
      <c r="B6" s="3"/>
    </row>
    <row r="7" spans="1:17" ht="15.75">
      <c r="B7" s="4" t="s">
        <v>11</v>
      </c>
    </row>
    <row r="8" spans="1:17" ht="13.5" thickBot="1"/>
    <row r="9" spans="1:17" ht="13.5" thickBot="1">
      <c r="A9" s="71" t="s">
        <v>1</v>
      </c>
      <c r="B9" s="64" t="s">
        <v>2</v>
      </c>
      <c r="C9" s="65"/>
      <c r="D9" s="65"/>
      <c r="E9" s="66"/>
      <c r="F9" s="64" t="s">
        <v>3</v>
      </c>
      <c r="G9" s="65"/>
      <c r="H9" s="66"/>
      <c r="I9" s="67" t="str">
        <f>[6]List1!I9</f>
        <v>Libovolné náčiní</v>
      </c>
      <c r="J9" s="67"/>
      <c r="K9" s="67"/>
      <c r="L9" s="68"/>
      <c r="M9" s="69" t="str">
        <f>[6]List1!M9</f>
        <v>Libovolné náčiní</v>
      </c>
      <c r="N9" s="69"/>
      <c r="O9" s="69"/>
      <c r="P9" s="70"/>
      <c r="Q9" s="62" t="s">
        <v>4</v>
      </c>
    </row>
    <row r="10" spans="1:17" ht="13.5" thickBot="1">
      <c r="A10" s="72"/>
      <c r="B10" s="7"/>
      <c r="C10" s="8"/>
      <c r="D10" s="8"/>
      <c r="E10" s="9"/>
      <c r="F10" s="7"/>
      <c r="G10" s="8"/>
      <c r="H10" s="9"/>
      <c r="I10" s="10" t="s">
        <v>5</v>
      </c>
      <c r="J10" s="10" t="s">
        <v>6</v>
      </c>
      <c r="K10" s="10" t="s">
        <v>7</v>
      </c>
      <c r="L10" s="11" t="s">
        <v>8</v>
      </c>
      <c r="M10" s="10" t="s">
        <v>5</v>
      </c>
      <c r="N10" s="10" t="s">
        <v>6</v>
      </c>
      <c r="O10" s="10" t="s">
        <v>7</v>
      </c>
      <c r="P10" s="12" t="s">
        <v>8</v>
      </c>
      <c r="Q10" s="63" t="s">
        <v>9</v>
      </c>
    </row>
    <row r="11" spans="1:17" s="60" customFormat="1">
      <c r="A11" s="44">
        <v>1</v>
      </c>
      <c r="B11" s="45" t="str">
        <f>[6]List1!B13</f>
        <v>Minksová Kateřina</v>
      </c>
      <c r="C11" s="46"/>
      <c r="D11" s="46"/>
      <c r="E11" s="47"/>
      <c r="F11" s="45" t="str">
        <f>[6]List1!F13</f>
        <v>TJ Sokol Hodkovičky</v>
      </c>
      <c r="G11" s="46"/>
      <c r="H11" s="47"/>
      <c r="I11" s="48">
        <f>[6]List2!G7</f>
        <v>3.3000000000000003</v>
      </c>
      <c r="J11" s="48">
        <f>[6]List2!L7</f>
        <v>6.55</v>
      </c>
      <c r="K11" s="48">
        <f>[6]List2!M7</f>
        <v>0</v>
      </c>
      <c r="L11" s="49">
        <f>[6]List2!N7</f>
        <v>9.85</v>
      </c>
      <c r="M11" s="48">
        <f>[6]List2!G8</f>
        <v>3.3500000000000005</v>
      </c>
      <c r="N11" s="48">
        <f>[6]List2!L8</f>
        <v>7.15</v>
      </c>
      <c r="O11" s="48">
        <f>[6]List2!M8</f>
        <v>0</v>
      </c>
      <c r="P11" s="50">
        <f>[6]List2!N8</f>
        <v>10.5</v>
      </c>
      <c r="Q11" s="17">
        <f>[6]List2!O8</f>
        <v>20.350000000000001</v>
      </c>
    </row>
    <row r="12" spans="1:17" s="60" customFormat="1">
      <c r="A12" s="51">
        <v>2</v>
      </c>
      <c r="B12" s="45" t="str">
        <f>[6]List1!B14</f>
        <v>Hřídelová Eva</v>
      </c>
      <c r="C12" s="52"/>
      <c r="D12" s="52"/>
      <c r="E12" s="53"/>
      <c r="F12" s="45" t="str">
        <f>[6]List1!F14</f>
        <v>SK Triumf Praha</v>
      </c>
      <c r="G12" s="52"/>
      <c r="H12" s="53"/>
      <c r="I12" s="48">
        <f>[6]List2!G9</f>
        <v>2.95</v>
      </c>
      <c r="J12" s="48">
        <f>[6]List2!L9</f>
        <v>6.4</v>
      </c>
      <c r="K12" s="48">
        <f>[6]List2!M9</f>
        <v>0</v>
      </c>
      <c r="L12" s="49">
        <f>[6]List2!N9</f>
        <v>9.3500000000000014</v>
      </c>
      <c r="M12" s="48">
        <f>[6]List2!G10</f>
        <v>2.7499999999999991</v>
      </c>
      <c r="N12" s="48">
        <f>[6]List2!L10</f>
        <v>6.6500000000000021</v>
      </c>
      <c r="O12" s="48">
        <f>[6]List2!M10</f>
        <v>0</v>
      </c>
      <c r="P12" s="50">
        <f>[6]List2!N10</f>
        <v>9.4000000000000021</v>
      </c>
      <c r="Q12" s="21">
        <f>[6]List2!O10</f>
        <v>18.750000000000004</v>
      </c>
    </row>
    <row r="13" spans="1:17" s="60" customFormat="1">
      <c r="A13" s="51">
        <v>3</v>
      </c>
      <c r="B13" s="45" t="str">
        <f>[6]List1!B12</f>
        <v>Rambousková Linda</v>
      </c>
      <c r="C13" s="54"/>
      <c r="D13" s="54"/>
      <c r="E13" s="55"/>
      <c r="F13" s="45" t="str">
        <f>[6]List1!F12</f>
        <v>GSK Tábor</v>
      </c>
      <c r="G13" s="54"/>
      <c r="H13" s="55"/>
      <c r="I13" s="48">
        <f>[6]List2!G5</f>
        <v>2.65</v>
      </c>
      <c r="J13" s="48">
        <f>[6]List2!L5</f>
        <v>5.9499999999999993</v>
      </c>
      <c r="K13" s="48">
        <f>[6]List2!M5</f>
        <v>0</v>
      </c>
      <c r="L13" s="49">
        <f>[6]List2!N5</f>
        <v>8.6</v>
      </c>
      <c r="M13" s="48">
        <f>[6]List2!G6</f>
        <v>2.75</v>
      </c>
      <c r="N13" s="48">
        <f>[6]List2!L6</f>
        <v>6.2499999999999982</v>
      </c>
      <c r="O13" s="48">
        <f>[6]List2!M6</f>
        <v>0</v>
      </c>
      <c r="P13" s="50">
        <f>[6]List2!N6</f>
        <v>8.9999999999999982</v>
      </c>
      <c r="Q13" s="21">
        <f>[6]List2!O6</f>
        <v>17.599999999999998</v>
      </c>
    </row>
    <row r="14" spans="1:17" ht="13.5" thickBot="1">
      <c r="A14" s="24">
        <v>4</v>
      </c>
      <c r="B14" s="25" t="str">
        <f>[6]List1!B11</f>
        <v>Zatloukalová Barbora</v>
      </c>
      <c r="C14" s="33"/>
      <c r="D14" s="33"/>
      <c r="E14" s="34"/>
      <c r="F14" s="25" t="str">
        <f>[6]List1!F11</f>
        <v>SK PROVO Brno</v>
      </c>
      <c r="G14" s="33"/>
      <c r="H14" s="34"/>
      <c r="I14" s="28">
        <f>[6]List2!G3</f>
        <v>1.8499999999999996</v>
      </c>
      <c r="J14" s="28">
        <f>[6]List2!L3</f>
        <v>6.1999999999999993</v>
      </c>
      <c r="K14" s="28">
        <f>[6]List2!M3</f>
        <v>0</v>
      </c>
      <c r="L14" s="29">
        <f>[6]List2!N3</f>
        <v>8.0499999999999989</v>
      </c>
      <c r="M14" s="28">
        <f>[6]List2!G4</f>
        <v>1.7999999999999996</v>
      </c>
      <c r="N14" s="28">
        <f>[6]List2!L4</f>
        <v>5.35</v>
      </c>
      <c r="O14" s="28">
        <f>[6]List2!M4</f>
        <v>0</v>
      </c>
      <c r="P14" s="30">
        <f>[6]List2!N4</f>
        <v>7.1499999999999995</v>
      </c>
      <c r="Q14" s="35">
        <f>[6]List2!O4</f>
        <v>15.2</v>
      </c>
    </row>
  </sheetData>
  <mergeCells count="5">
    <mergeCell ref="B9:E9"/>
    <mergeCell ref="F9:H9"/>
    <mergeCell ref="I9:L9"/>
    <mergeCell ref="M9:P9"/>
    <mergeCell ref="A9:A10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A16" sqref="A16"/>
    </sheetView>
  </sheetViews>
  <sheetFormatPr defaultRowHeight="12.75"/>
  <cols>
    <col min="1" max="1" width="6.7109375" customWidth="1"/>
    <col min="2" max="2" width="8.7109375" customWidth="1"/>
    <col min="3" max="3" width="3.28515625" customWidth="1"/>
    <col min="4" max="4" width="5.28515625" customWidth="1"/>
    <col min="5" max="5" width="4.140625" customWidth="1"/>
    <col min="8" max="8" width="4.28515625" customWidth="1"/>
  </cols>
  <sheetData>
    <row r="1" spans="1:17" ht="20.25">
      <c r="B1" s="1" t="s">
        <v>0</v>
      </c>
    </row>
    <row r="3" spans="1:17" ht="26.25">
      <c r="B3" s="2" t="str">
        <f>[7]List1!B3</f>
        <v>TÁBORSKÁ STUHA</v>
      </c>
    </row>
    <row r="5" spans="1:17" ht="15.75">
      <c r="B5" s="3" t="str">
        <f>[7]List1!B5</f>
        <v>27.února 2016</v>
      </c>
    </row>
    <row r="6" spans="1:17" ht="15.75">
      <c r="B6" s="3"/>
    </row>
    <row r="7" spans="1:17" ht="15.75">
      <c r="B7" s="4" t="str">
        <f>[7]List1!B7</f>
        <v>7. kategorie - dorostenky</v>
      </c>
    </row>
    <row r="8" spans="1:17" ht="13.5" thickBot="1"/>
    <row r="9" spans="1:17" ht="13.5" thickBot="1">
      <c r="A9" s="71" t="s">
        <v>1</v>
      </c>
      <c r="B9" s="64" t="s">
        <v>2</v>
      </c>
      <c r="C9" s="65"/>
      <c r="D9" s="65"/>
      <c r="E9" s="66"/>
      <c r="F9" s="64" t="s">
        <v>3</v>
      </c>
      <c r="G9" s="65"/>
      <c r="H9" s="66"/>
      <c r="I9" s="67" t="str">
        <f>[7]List1!I9</f>
        <v>Libovolné náčiní</v>
      </c>
      <c r="J9" s="67"/>
      <c r="K9" s="67"/>
      <c r="L9" s="68"/>
      <c r="M9" s="69" t="str">
        <f>[7]List1!M9</f>
        <v>Libovolné náčiní</v>
      </c>
      <c r="N9" s="69"/>
      <c r="O9" s="69"/>
      <c r="P9" s="70"/>
      <c r="Q9" s="62" t="s">
        <v>4</v>
      </c>
    </row>
    <row r="10" spans="1:17" ht="13.5" thickBot="1">
      <c r="A10" s="72"/>
      <c r="B10" s="7"/>
      <c r="C10" s="8"/>
      <c r="D10" s="8"/>
      <c r="E10" s="9"/>
      <c r="F10" s="7"/>
      <c r="G10" s="8"/>
      <c r="H10" s="9"/>
      <c r="I10" s="10" t="s">
        <v>5</v>
      </c>
      <c r="J10" s="10" t="s">
        <v>6</v>
      </c>
      <c r="K10" s="10" t="s">
        <v>7</v>
      </c>
      <c r="L10" s="11" t="s">
        <v>8</v>
      </c>
      <c r="M10" s="10" t="s">
        <v>5</v>
      </c>
      <c r="N10" s="10" t="s">
        <v>6</v>
      </c>
      <c r="O10" s="10" t="s">
        <v>7</v>
      </c>
      <c r="P10" s="12" t="s">
        <v>8</v>
      </c>
      <c r="Q10" s="63" t="s">
        <v>9</v>
      </c>
    </row>
    <row r="11" spans="1:17" s="60" customFormat="1">
      <c r="A11" s="44">
        <v>1</v>
      </c>
      <c r="B11" s="45" t="str">
        <f>[7]List1!B16</f>
        <v>Paraszczak Jessica</v>
      </c>
      <c r="C11" s="46"/>
      <c r="D11" s="46"/>
      <c r="E11" s="47"/>
      <c r="F11" s="45" t="str">
        <f>[7]List1!F16</f>
        <v>SC Legion Warszawa</v>
      </c>
      <c r="G11" s="46"/>
      <c r="H11" s="47"/>
      <c r="I11" s="48">
        <f>[7]List2!G13</f>
        <v>4.8499999999999996</v>
      </c>
      <c r="J11" s="48">
        <f>[7]List2!L13</f>
        <v>6.4</v>
      </c>
      <c r="K11" s="48">
        <f>[7]List2!M13</f>
        <v>0</v>
      </c>
      <c r="L11" s="49">
        <f>[7]List2!N13</f>
        <v>11.25</v>
      </c>
      <c r="M11" s="48">
        <f>[7]List2!G14</f>
        <v>4.8999999999999986</v>
      </c>
      <c r="N11" s="48">
        <f>[7]List2!L14</f>
        <v>7.7499999999999991</v>
      </c>
      <c r="O11" s="48">
        <f>[7]List2!M14</f>
        <v>0</v>
      </c>
      <c r="P11" s="50">
        <f>[7]List2!N14</f>
        <v>12.649999999999999</v>
      </c>
      <c r="Q11" s="17">
        <f>[7]List2!O14</f>
        <v>23.9</v>
      </c>
    </row>
    <row r="12" spans="1:17" s="60" customFormat="1">
      <c r="A12" s="51">
        <v>2</v>
      </c>
      <c r="B12" s="45" t="str">
        <f>[7]List1!B11</f>
        <v>Korytová Ludmila</v>
      </c>
      <c r="C12" s="52"/>
      <c r="D12" s="52"/>
      <c r="E12" s="53"/>
      <c r="F12" s="45" t="str">
        <f>[7]List1!F11</f>
        <v>RG Proactive Milevsko</v>
      </c>
      <c r="G12" s="52"/>
      <c r="H12" s="53"/>
      <c r="I12" s="48">
        <f>[7]List2!G3</f>
        <v>4.55</v>
      </c>
      <c r="J12" s="48">
        <f>[7]List2!L3</f>
        <v>7.9500000000000011</v>
      </c>
      <c r="K12" s="48">
        <f>[7]List2!M3</f>
        <v>0</v>
      </c>
      <c r="L12" s="49">
        <f>[7]List2!N3</f>
        <v>12.5</v>
      </c>
      <c r="M12" s="48">
        <f>[7]List2!G4</f>
        <v>4.1499999999999986</v>
      </c>
      <c r="N12" s="48">
        <f>[7]List2!L4</f>
        <v>6.75</v>
      </c>
      <c r="O12" s="48">
        <f>[7]List2!M4</f>
        <v>0</v>
      </c>
      <c r="P12" s="50">
        <f>[7]List2!N4</f>
        <v>10.899999999999999</v>
      </c>
      <c r="Q12" s="21">
        <f>[7]List2!O4</f>
        <v>23.4</v>
      </c>
    </row>
    <row r="13" spans="1:17" s="60" customFormat="1">
      <c r="A13" s="51">
        <v>3</v>
      </c>
      <c r="B13" s="45" t="str">
        <f>[7]List1!B13</f>
        <v>Svobodová Eliška</v>
      </c>
      <c r="C13" s="54"/>
      <c r="D13" s="54"/>
      <c r="E13" s="55"/>
      <c r="F13" s="45" t="str">
        <f>[7]List1!F13</f>
        <v>TJ Žďár nad Sázavou</v>
      </c>
      <c r="G13" s="54"/>
      <c r="H13" s="55"/>
      <c r="I13" s="48">
        <f>[7]List2!G7</f>
        <v>4.4000000000000004</v>
      </c>
      <c r="J13" s="48">
        <f>[7]List2!L7</f>
        <v>7.5</v>
      </c>
      <c r="K13" s="48">
        <f>[7]List2!M7</f>
        <v>0</v>
      </c>
      <c r="L13" s="49">
        <f>[7]List2!N7</f>
        <v>11.9</v>
      </c>
      <c r="M13" s="48">
        <f>[7]List2!G8</f>
        <v>3.8499999999999992</v>
      </c>
      <c r="N13" s="48">
        <f>[7]List2!L8</f>
        <v>7.3500000000000005</v>
      </c>
      <c r="O13" s="48">
        <f>[7]List2!M8</f>
        <v>0</v>
      </c>
      <c r="P13" s="50">
        <f>[7]List2!N8</f>
        <v>11.2</v>
      </c>
      <c r="Q13" s="21">
        <f>[7]List2!O8</f>
        <v>23.1</v>
      </c>
    </row>
    <row r="14" spans="1:17">
      <c r="A14" s="18">
        <v>4</v>
      </c>
      <c r="B14" s="13" t="str">
        <f>[7]List1!B12</f>
        <v>Kocová Kateřina</v>
      </c>
      <c r="C14" s="19"/>
      <c r="D14" s="19"/>
      <c r="E14" s="20"/>
      <c r="F14" s="13" t="str">
        <f>[7]List1!F12</f>
        <v>TJ Slavoj Plzeň</v>
      </c>
      <c r="G14" s="19"/>
      <c r="H14" s="20"/>
      <c r="I14" s="14">
        <f>[7]List2!G5</f>
        <v>3.55</v>
      </c>
      <c r="J14" s="14">
        <f>[7]List2!L5</f>
        <v>6.2000000000000011</v>
      </c>
      <c r="K14" s="14">
        <f>[7]List2!M5</f>
        <v>0.3</v>
      </c>
      <c r="L14" s="15">
        <f>[7]List2!N5</f>
        <v>9.4499999999999993</v>
      </c>
      <c r="M14" s="14">
        <f>[7]List2!G6</f>
        <v>3.9499999999999993</v>
      </c>
      <c r="N14" s="14">
        <f>[7]List2!L6</f>
        <v>7.4</v>
      </c>
      <c r="O14" s="14">
        <f>[7]List2!M6</f>
        <v>0</v>
      </c>
      <c r="P14" s="16">
        <f>[7]List2!N6</f>
        <v>11.35</v>
      </c>
      <c r="Q14" s="32">
        <f>[7]List2!O6</f>
        <v>20.799999999999997</v>
      </c>
    </row>
    <row r="15" spans="1:17" ht="13.5" thickBot="1">
      <c r="A15" s="24">
        <v>5</v>
      </c>
      <c r="B15" s="25" t="str">
        <f>[7]List1!B17</f>
        <v>Šanderová Veronika</v>
      </c>
      <c r="C15" s="26"/>
      <c r="D15" s="26"/>
      <c r="E15" s="27"/>
      <c r="F15" s="25" t="str">
        <f>[7]List1!F17</f>
        <v>TJ Slavoj Plzeň</v>
      </c>
      <c r="G15" s="26"/>
      <c r="H15" s="27"/>
      <c r="I15" s="28">
        <f>[7]List2!G15</f>
        <v>3.1499999999999995</v>
      </c>
      <c r="J15" s="28">
        <f>[7]List2!L15</f>
        <v>5.15</v>
      </c>
      <c r="K15" s="28">
        <f>[7]List2!M15</f>
        <v>0.9</v>
      </c>
      <c r="L15" s="29">
        <f>[7]List2!N15</f>
        <v>7.4</v>
      </c>
      <c r="M15" s="28">
        <f>[7]List2!G16</f>
        <v>3.7499999999999991</v>
      </c>
      <c r="N15" s="28">
        <f>[7]List2!L16</f>
        <v>7.1500000000000012</v>
      </c>
      <c r="O15" s="28">
        <f>[7]List2!M16</f>
        <v>0</v>
      </c>
      <c r="P15" s="30">
        <f>[7]List2!N16</f>
        <v>10.9</v>
      </c>
      <c r="Q15" s="35">
        <f>[7]List2!O16</f>
        <v>18.3</v>
      </c>
    </row>
  </sheetData>
  <mergeCells count="5">
    <mergeCell ref="B9:E9"/>
    <mergeCell ref="F9:H9"/>
    <mergeCell ref="I9:L9"/>
    <mergeCell ref="M9:P9"/>
    <mergeCell ref="A9:A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I</vt:lpstr>
      <vt:lpstr>II</vt:lpstr>
      <vt:lpstr>III</vt:lpstr>
      <vt:lpstr>IV</vt:lpstr>
      <vt:lpstr>VA</vt:lpstr>
      <vt:lpstr>VB</vt:lpstr>
      <vt:lpstr>VII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Uzivatel</cp:lastModifiedBy>
  <cp:revision/>
  <dcterms:created xsi:type="dcterms:W3CDTF">1997-01-24T11:07:25Z</dcterms:created>
  <dcterms:modified xsi:type="dcterms:W3CDTF">2016-02-27T17:41:40Z</dcterms:modified>
</cp:coreProperties>
</file>