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520" yWindow="-15" windowWidth="11550" windowHeight="10245" activeTab="3"/>
  </bookViews>
  <sheets>
    <sheet name="Celková - KP" sheetId="1" r:id="rId1"/>
    <sheet name="Celková - VP1,2" sheetId="14" r:id="rId2"/>
    <sheet name="Celková - VP3,4" sheetId="15" r:id="rId3"/>
    <sheet name="Výsledky memoriál" sheetId="18" r:id="rId4"/>
  </sheets>
  <calcPr calcId="125725"/>
</workbook>
</file>

<file path=xl/calcChain.xml><?xml version="1.0" encoding="utf-8"?>
<calcChain xmlns="http://schemas.openxmlformats.org/spreadsheetml/2006/main">
  <c r="Q22" i="15"/>
  <c r="K22"/>
  <c r="R22" s="1"/>
  <c r="Q21"/>
  <c r="K21"/>
  <c r="R21" s="1"/>
  <c r="Q20"/>
  <c r="K20"/>
  <c r="R20" s="1"/>
  <c r="Q14"/>
  <c r="K14"/>
  <c r="R14" s="1"/>
  <c r="Q13"/>
  <c r="K13"/>
  <c r="R13" s="1"/>
  <c r="Q12"/>
  <c r="K12"/>
  <c r="R12" s="1"/>
  <c r="Q11"/>
  <c r="K11"/>
  <c r="R11" s="1"/>
  <c r="Q10"/>
  <c r="K10"/>
  <c r="R10" s="1"/>
  <c r="Q9"/>
  <c r="K9"/>
  <c r="R9" s="1"/>
  <c r="Q8"/>
  <c r="K8"/>
  <c r="R8" s="1"/>
  <c r="Q7"/>
  <c r="K7"/>
  <c r="R7" s="1"/>
  <c r="Q17" i="14"/>
  <c r="K17"/>
  <c r="R17" s="1"/>
  <c r="Q16"/>
  <c r="K16"/>
  <c r="R16" s="1"/>
  <c r="Q15"/>
  <c r="K15"/>
  <c r="R15" s="1"/>
  <c r="Q14"/>
  <c r="K14"/>
  <c r="R14" s="1"/>
  <c r="Q13"/>
  <c r="K13"/>
  <c r="R13" s="1"/>
  <c r="Q12"/>
  <c r="K12"/>
  <c r="R12" s="1"/>
  <c r="Q11"/>
  <c r="K11"/>
  <c r="R11" s="1"/>
  <c r="Q10"/>
  <c r="K10"/>
  <c r="R10" s="1"/>
  <c r="Q9"/>
  <c r="K9"/>
  <c r="R9" s="1"/>
  <c r="Q8"/>
  <c r="K8"/>
  <c r="R8" s="1"/>
  <c r="Q24"/>
  <c r="K24"/>
  <c r="R24" s="1"/>
  <c r="Q23"/>
  <c r="K23"/>
  <c r="R23" s="1"/>
  <c r="Q22"/>
  <c r="K22"/>
  <c r="R22" s="1"/>
  <c r="H7" i="1"/>
  <c r="K15" i="15"/>
  <c r="H18" i="1"/>
  <c r="H22"/>
  <c r="H19"/>
  <c r="H20"/>
  <c r="H17"/>
  <c r="H21"/>
  <c r="H11"/>
  <c r="H12"/>
  <c r="H13"/>
</calcChain>
</file>

<file path=xl/sharedStrings.xml><?xml version="1.0" encoding="utf-8"?>
<sst xmlns="http://schemas.openxmlformats.org/spreadsheetml/2006/main" count="257" uniqueCount="78">
  <si>
    <t>poř. č.</t>
  </si>
  <si>
    <t>st.č.</t>
  </si>
  <si>
    <t>Jméno</t>
  </si>
  <si>
    <t>Ročník</t>
  </si>
  <si>
    <t>Oddíl</t>
  </si>
  <si>
    <t>BN</t>
  </si>
  <si>
    <t>Celkem</t>
  </si>
  <si>
    <t>Nováková Kateřina</t>
  </si>
  <si>
    <t>SK MG Slovan Plzeň</t>
  </si>
  <si>
    <t>Slavia SK Rapid Plzeň</t>
  </si>
  <si>
    <t>Windsorová Klára</t>
  </si>
  <si>
    <t>Pořadí</t>
  </si>
  <si>
    <t>Švihadlo</t>
  </si>
  <si>
    <t>Benetková Sára</t>
  </si>
  <si>
    <t>Výsledková listina</t>
  </si>
  <si>
    <t>SLAVIA SK RAPID PLZEŇ</t>
  </si>
  <si>
    <t>Kombinovaný program - III. VTKp</t>
  </si>
  <si>
    <t>Kombinovaný program - II. VTKp</t>
  </si>
  <si>
    <t>Míč</t>
  </si>
  <si>
    <t>Obruč</t>
  </si>
  <si>
    <t>Horová Eliška</t>
  </si>
  <si>
    <t>Kultová Markéta</t>
  </si>
  <si>
    <t>Zrnová Adéla</t>
  </si>
  <si>
    <t>Králová Eliška</t>
  </si>
  <si>
    <t>Faboková Dominika</t>
  </si>
  <si>
    <t>Bendová Zuzana</t>
  </si>
  <si>
    <t>Libovolné náčiní</t>
  </si>
  <si>
    <t>D1</t>
  </si>
  <si>
    <t>D2</t>
  </si>
  <si>
    <t>A</t>
  </si>
  <si>
    <t>E</t>
  </si>
  <si>
    <t>Vostatková Karolína</t>
  </si>
  <si>
    <t>SC 80 Chomutov</t>
  </si>
  <si>
    <t>Bielická Klára</t>
  </si>
  <si>
    <t>SK Triumf Praha</t>
  </si>
  <si>
    <t>Haišmanová Nikola</t>
  </si>
  <si>
    <t>RG Proactive Milevsko</t>
  </si>
  <si>
    <t>Reiserová Anna</t>
  </si>
  <si>
    <t>Ďurkechová Nina</t>
  </si>
  <si>
    <t>-</t>
  </si>
  <si>
    <t>St. č.</t>
  </si>
  <si>
    <t>Srážka</t>
  </si>
  <si>
    <t>Křížová Natálie</t>
  </si>
  <si>
    <t xml:space="preserve">Volný program - I. kategorie (naděje nejmladší) </t>
  </si>
  <si>
    <t>Platzová Daniela</t>
  </si>
  <si>
    <t>Burdová Michaela</t>
  </si>
  <si>
    <t>Stuha</t>
  </si>
  <si>
    <t>12. ročník PLZEŇSKÉHO POHÁRU a 23.ročník MEMORIÁLU J. KROCOVÉ</t>
  </si>
  <si>
    <t>Kombinovaný program - I. VTKp</t>
  </si>
  <si>
    <t>Kašparová Anna Kateřina</t>
  </si>
  <si>
    <t>MIKA Chomutov</t>
  </si>
  <si>
    <t>Kijovová Zuzana</t>
  </si>
  <si>
    <t>Gambaatarová Anužin</t>
  </si>
  <si>
    <t>TJ Slavia Hradec Králové</t>
  </si>
  <si>
    <t>Smítková Karolína</t>
  </si>
  <si>
    <t>Starková Natálie</t>
  </si>
  <si>
    <t>Turnverein Laufenburg</t>
  </si>
  <si>
    <t>Andreev Kristina</t>
  </si>
  <si>
    <t>Turnverein Lahr</t>
  </si>
  <si>
    <t>Kužele</t>
  </si>
  <si>
    <t>4-5</t>
  </si>
  <si>
    <t xml:space="preserve">Volný program - II. kategorie (kadetky mladší) </t>
  </si>
  <si>
    <t xml:space="preserve">Volný program - IV. kategorie (dorostenky) </t>
  </si>
  <si>
    <t xml:space="preserve">Volný program - III. kategorie (kadetky starší) </t>
  </si>
  <si>
    <t>Jehle Stefanie</t>
  </si>
  <si>
    <t>Podolsky Jacgueline</t>
  </si>
  <si>
    <t>Charvátová Monika</t>
  </si>
  <si>
    <t>Haišmanová Martina</t>
  </si>
  <si>
    <t>Vostarková Markéta</t>
  </si>
  <si>
    <t>Mosch Julia</t>
  </si>
  <si>
    <t>Wottawová Aneta</t>
  </si>
  <si>
    <t>Jezberová Monika</t>
  </si>
  <si>
    <t>Will Alexandra</t>
  </si>
  <si>
    <t>Havlíková Adriana</t>
  </si>
  <si>
    <t>Souhradová Kristýna</t>
  </si>
  <si>
    <t>Tilcerová Klára</t>
  </si>
  <si>
    <t>Pořadí družstev</t>
  </si>
  <si>
    <t>Bodů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</si>
</sst>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9.5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6" fillId="0" borderId="0"/>
  </cellStyleXfs>
  <cellXfs count="249">
    <xf numFmtId="0" fontId="0" fillId="0" borderId="0" xfId="0"/>
    <xf numFmtId="0" fontId="2" fillId="0" borderId="0" xfId="0" applyFont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5" fillId="0" borderId="0" xfId="0" applyFont="1"/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0" fillId="0" borderId="0" xfId="0" applyFont="1"/>
    <xf numFmtId="0" fontId="5" fillId="2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3" fillId="4" borderId="12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2" fontId="13" fillId="5" borderId="12" xfId="0" applyNumberFormat="1" applyFont="1" applyFill="1" applyBorder="1" applyAlignment="1">
      <alignment horizontal="center" vertical="center"/>
    </xf>
    <xf numFmtId="2" fontId="0" fillId="5" borderId="15" xfId="0" applyNumberFormat="1" applyFont="1" applyFill="1" applyBorder="1" applyAlignment="1">
      <alignment horizontal="center" vertical="center"/>
    </xf>
    <xf numFmtId="2" fontId="0" fillId="5" borderId="12" xfId="0" applyNumberFormat="1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horizontal="center" vertical="center"/>
    </xf>
    <xf numFmtId="0" fontId="0" fillId="5" borderId="18" xfId="0" applyNumberFormat="1" applyFont="1" applyFill="1" applyBorder="1" applyAlignment="1">
      <alignment horizontal="center" vertical="center"/>
    </xf>
    <xf numFmtId="2" fontId="13" fillId="0" borderId="47" xfId="1" applyNumberFormat="1" applyFont="1" applyFill="1" applyBorder="1" applyAlignment="1">
      <alignment horizontal="center" vertical="center"/>
    </xf>
    <xf numFmtId="2" fontId="13" fillId="0" borderId="22" xfId="1" applyNumberFormat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12" xfId="1" applyFont="1" applyBorder="1" applyAlignment="1">
      <alignment vertical="center"/>
    </xf>
    <xf numFmtId="0" fontId="13" fillId="0" borderId="12" xfId="1" applyFont="1" applyFill="1" applyBorder="1" applyAlignment="1">
      <alignment vertical="center"/>
    </xf>
    <xf numFmtId="2" fontId="13" fillId="0" borderId="46" xfId="1" applyNumberFormat="1" applyFont="1" applyFill="1" applyBorder="1" applyAlignment="1">
      <alignment horizontal="center" vertical="center"/>
    </xf>
    <xf numFmtId="2" fontId="13" fillId="0" borderId="19" xfId="1" applyNumberFormat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164" fontId="14" fillId="0" borderId="48" xfId="1" applyNumberFormat="1" applyFont="1" applyFill="1" applyBorder="1" applyAlignment="1">
      <alignment horizontal="center" vertical="center"/>
    </xf>
    <xf numFmtId="164" fontId="14" fillId="0" borderId="20" xfId="1" applyNumberFormat="1" applyFont="1" applyFill="1" applyBorder="1" applyAlignment="1">
      <alignment horizontal="center" vertical="center"/>
    </xf>
    <xf numFmtId="0" fontId="13" fillId="5" borderId="12" xfId="1" applyFont="1" applyFill="1" applyBorder="1" applyAlignment="1">
      <alignment vertical="center"/>
    </xf>
    <xf numFmtId="0" fontId="13" fillId="5" borderId="15" xfId="1" applyFont="1" applyFill="1" applyBorder="1" applyAlignment="1">
      <alignment horizontal="center" vertical="center"/>
    </xf>
    <xf numFmtId="0" fontId="13" fillId="5" borderId="13" xfId="1" applyFont="1" applyFill="1" applyBorder="1" applyAlignment="1">
      <alignment horizontal="center" vertical="center"/>
    </xf>
    <xf numFmtId="2" fontId="13" fillId="5" borderId="12" xfId="1" applyNumberFormat="1" applyFont="1" applyFill="1" applyBorder="1" applyAlignment="1">
      <alignment horizontal="center" vertical="center"/>
    </xf>
    <xf numFmtId="2" fontId="13" fillId="5" borderId="15" xfId="1" applyNumberFormat="1" applyFont="1" applyFill="1" applyBorder="1" applyAlignment="1">
      <alignment horizontal="center" vertical="center"/>
    </xf>
    <xf numFmtId="164" fontId="14" fillId="5" borderId="13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2" fontId="0" fillId="0" borderId="15" xfId="0" applyNumberFormat="1" applyFill="1" applyBorder="1" applyAlignment="1">
      <alignment horizontal="center" vertical="center"/>
    </xf>
    <xf numFmtId="0" fontId="0" fillId="5" borderId="14" xfId="0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164" fontId="1" fillId="5" borderId="13" xfId="0" applyNumberFormat="1" applyFon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2" fontId="0" fillId="5" borderId="19" xfId="0" applyNumberFormat="1" applyFont="1" applyFill="1" applyBorder="1" applyAlignment="1">
      <alignment horizontal="center" vertical="center"/>
    </xf>
    <xf numFmtId="2" fontId="0" fillId="5" borderId="22" xfId="0" applyNumberFormat="1" applyFon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 vertical="center"/>
    </xf>
    <xf numFmtId="164" fontId="1" fillId="5" borderId="20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164" fontId="7" fillId="5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2" borderId="35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5" fillId="0" borderId="55" xfId="0" applyNumberFormat="1" applyFont="1" applyBorder="1" applyAlignment="1">
      <alignment horizontal="center"/>
    </xf>
    <xf numFmtId="2" fontId="5" fillId="0" borderId="56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18" xfId="0" applyFont="1" applyBorder="1"/>
    <xf numFmtId="0" fontId="17" fillId="0" borderId="11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4" xfId="0" applyFont="1" applyBorder="1"/>
    <xf numFmtId="0" fontId="17" fillId="0" borderId="25" xfId="0" applyFont="1" applyBorder="1" applyAlignment="1">
      <alignment horizontal="center"/>
    </xf>
    <xf numFmtId="0" fontId="17" fillId="0" borderId="25" xfId="0" applyFont="1" applyBorder="1"/>
    <xf numFmtId="0" fontId="0" fillId="5" borderId="25" xfId="0" applyNumberFormat="1" applyFont="1" applyFill="1" applyBorder="1" applyAlignment="1">
      <alignment horizontal="center" vertical="center"/>
    </xf>
    <xf numFmtId="0" fontId="13" fillId="5" borderId="19" xfId="1" applyFont="1" applyFill="1" applyBorder="1" applyAlignment="1">
      <alignment vertical="center"/>
    </xf>
    <xf numFmtId="0" fontId="0" fillId="5" borderId="2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2" fontId="0" fillId="5" borderId="14" xfId="0" applyNumberFormat="1" applyFont="1" applyFill="1" applyBorder="1" applyAlignment="1">
      <alignment horizontal="center" vertical="center"/>
    </xf>
    <xf numFmtId="2" fontId="13" fillId="0" borderId="39" xfId="1" applyNumberFormat="1" applyFont="1" applyFill="1" applyBorder="1" applyAlignment="1">
      <alignment horizontal="center" vertical="center"/>
    </xf>
    <xf numFmtId="2" fontId="13" fillId="5" borderId="14" xfId="1" applyNumberFormat="1" applyFont="1" applyFill="1" applyBorder="1" applyAlignment="1">
      <alignment horizontal="center" vertical="center"/>
    </xf>
    <xf numFmtId="2" fontId="13" fillId="0" borderId="21" xfId="1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0" fillId="0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13" fillId="5" borderId="19" xfId="0" applyNumberFormat="1" applyFon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5" borderId="1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0" fillId="0" borderId="46" xfId="0" applyBorder="1"/>
    <xf numFmtId="0" fontId="0" fillId="0" borderId="48" xfId="0" applyBorder="1" applyAlignment="1">
      <alignment horizontal="center"/>
    </xf>
    <xf numFmtId="164" fontId="1" fillId="4" borderId="40" xfId="0" applyNumberFormat="1" applyFont="1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/>
    </xf>
    <xf numFmtId="164" fontId="1" fillId="4" borderId="23" xfId="0" applyNumberFormat="1" applyFont="1" applyFill="1" applyBorder="1" applyAlignment="1">
      <alignment horizontal="center" vertical="center"/>
    </xf>
    <xf numFmtId="164" fontId="15" fillId="0" borderId="41" xfId="1" applyNumberFormat="1" applyFont="1" applyFill="1" applyBorder="1" applyAlignment="1">
      <alignment horizontal="center" vertical="center"/>
    </xf>
    <xf numFmtId="164" fontId="15" fillId="5" borderId="51" xfId="1" applyNumberFormat="1" applyFont="1" applyFill="1" applyBorder="1" applyAlignment="1">
      <alignment horizontal="center" vertical="center"/>
    </xf>
    <xf numFmtId="164" fontId="15" fillId="0" borderId="52" xfId="1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13" fillId="4" borderId="15" xfId="0" applyNumberFormat="1" applyFont="1" applyFill="1" applyBorder="1" applyAlignment="1">
      <alignment horizontal="center" vertical="center"/>
    </xf>
    <xf numFmtId="2" fontId="13" fillId="5" borderId="15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/>
    </xf>
    <xf numFmtId="2" fontId="0" fillId="0" borderId="47" xfId="0" applyNumberForma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51" xfId="0" applyNumberFormat="1" applyFont="1" applyBorder="1" applyAlignment="1">
      <alignment horizontal="center" vertical="center"/>
    </xf>
    <xf numFmtId="164" fontId="7" fillId="5" borderId="51" xfId="0" applyNumberFormat="1" applyFont="1" applyFill="1" applyBorder="1" applyAlignment="1">
      <alignment horizontal="center" vertical="center"/>
    </xf>
    <xf numFmtId="164" fontId="1" fillId="0" borderId="48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2" fontId="13" fillId="5" borderId="22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164" fontId="7" fillId="5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49" fontId="0" fillId="2" borderId="32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0" fontId="0" fillId="2" borderId="24" xfId="0" applyNumberForma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2" fontId="13" fillId="0" borderId="46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1" fontId="7" fillId="5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60960</xdr:rowOff>
    </xdr:from>
    <xdr:to>
      <xdr:col>1</xdr:col>
      <xdr:colOff>373380</xdr:colOff>
      <xdr:row>3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60960"/>
          <a:ext cx="85344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60960</xdr:rowOff>
    </xdr:from>
    <xdr:to>
      <xdr:col>1</xdr:col>
      <xdr:colOff>373380</xdr:colOff>
      <xdr:row>3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60960"/>
          <a:ext cx="853440" cy="861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60960</xdr:rowOff>
    </xdr:from>
    <xdr:to>
      <xdr:col>1</xdr:col>
      <xdr:colOff>205740</xdr:colOff>
      <xdr:row>2</xdr:row>
      <xdr:rowOff>265417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60960"/>
          <a:ext cx="556260" cy="66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1645920</xdr:colOff>
      <xdr:row>0</xdr:row>
      <xdr:rowOff>53340</xdr:rowOff>
    </xdr:from>
    <xdr:to>
      <xdr:col>1</xdr:col>
      <xdr:colOff>60960</xdr:colOff>
      <xdr:row>2</xdr:row>
      <xdr:rowOff>257797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5920" y="53340"/>
          <a:ext cx="480060" cy="66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Q22"/>
  <sheetViews>
    <sheetView zoomScaleNormal="100" workbookViewId="0">
      <selection activeCell="E19" sqref="E19"/>
    </sheetView>
  </sheetViews>
  <sheetFormatPr defaultRowHeight="15"/>
  <cols>
    <col min="3" max="3" width="20.5703125" bestFit="1" customWidth="1"/>
    <col min="4" max="4" width="7.28515625" bestFit="1" customWidth="1"/>
    <col min="5" max="5" width="20.42578125" customWidth="1"/>
    <col min="6" max="8" width="10.7109375" customWidth="1"/>
  </cols>
  <sheetData>
    <row r="1" spans="1:17" ht="18.75">
      <c r="A1" s="218" t="s">
        <v>15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"/>
      <c r="O1" s="21"/>
      <c r="P1" s="21"/>
      <c r="Q1" s="21"/>
    </row>
    <row r="2" spans="1:17" ht="18.75">
      <c r="A2" s="219" t="s">
        <v>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"/>
      <c r="O2" s="22"/>
      <c r="P2" s="22"/>
      <c r="Q2" s="22"/>
    </row>
    <row r="3" spans="1:17" ht="23.25">
      <c r="A3" s="217" t="s">
        <v>14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5" spans="1:17" ht="21.75" thickBot="1">
      <c r="A5" s="1" t="s">
        <v>48</v>
      </c>
    </row>
    <row r="6" spans="1:17" ht="16.5" thickBot="1">
      <c r="A6" s="23" t="s">
        <v>0</v>
      </c>
      <c r="B6" s="24" t="s">
        <v>1</v>
      </c>
      <c r="C6" s="25" t="s">
        <v>2</v>
      </c>
      <c r="D6" s="26" t="s">
        <v>3</v>
      </c>
      <c r="E6" s="27" t="s">
        <v>4</v>
      </c>
      <c r="F6" s="25" t="s">
        <v>59</v>
      </c>
      <c r="G6" s="27" t="s">
        <v>46</v>
      </c>
      <c r="H6" s="24" t="s">
        <v>6</v>
      </c>
    </row>
    <row r="7" spans="1:17" ht="15.75" thickBot="1">
      <c r="A7" s="94">
        <v>1</v>
      </c>
      <c r="B7" s="95">
        <v>1</v>
      </c>
      <c r="C7" s="18" t="s">
        <v>20</v>
      </c>
      <c r="D7" s="19">
        <v>1997</v>
      </c>
      <c r="E7" s="20" t="s">
        <v>9</v>
      </c>
      <c r="F7" s="96">
        <v>7.55</v>
      </c>
      <c r="G7" s="97">
        <v>6.65</v>
      </c>
      <c r="H7" s="98">
        <f>F7+G7</f>
        <v>14.2</v>
      </c>
    </row>
    <row r="9" spans="1:17" ht="21.75" thickBot="1">
      <c r="A9" s="1" t="s">
        <v>17</v>
      </c>
    </row>
    <row r="10" spans="1:17" s="28" customFormat="1" ht="18.600000000000001" customHeight="1" thickBot="1">
      <c r="A10" s="23" t="s">
        <v>0</v>
      </c>
      <c r="B10" s="24" t="s">
        <v>1</v>
      </c>
      <c r="C10" s="25" t="s">
        <v>2</v>
      </c>
      <c r="D10" s="26" t="s">
        <v>3</v>
      </c>
      <c r="E10" s="27" t="s">
        <v>4</v>
      </c>
      <c r="F10" s="25" t="s">
        <v>18</v>
      </c>
      <c r="G10" s="27" t="s">
        <v>19</v>
      </c>
      <c r="H10" s="24" t="s">
        <v>6</v>
      </c>
    </row>
    <row r="11" spans="1:17" s="17" customFormat="1" ht="12.75">
      <c r="A11" s="29">
        <v>1</v>
      </c>
      <c r="B11" s="30">
        <v>5</v>
      </c>
      <c r="C11" s="2" t="s">
        <v>22</v>
      </c>
      <c r="D11" s="3">
        <v>1998</v>
      </c>
      <c r="E11" s="4" t="s">
        <v>9</v>
      </c>
      <c r="F11" s="31">
        <v>8.1</v>
      </c>
      <c r="G11" s="32">
        <v>7.7</v>
      </c>
      <c r="H11" s="33">
        <f>F11+G11</f>
        <v>15.8</v>
      </c>
    </row>
    <row r="12" spans="1:17" s="17" customFormat="1" ht="12.75">
      <c r="A12" s="34">
        <v>2</v>
      </c>
      <c r="B12" s="35">
        <v>3</v>
      </c>
      <c r="C12" s="5" t="s">
        <v>10</v>
      </c>
      <c r="D12" s="6">
        <v>1999</v>
      </c>
      <c r="E12" s="7" t="s">
        <v>8</v>
      </c>
      <c r="F12" s="8">
        <v>7.75</v>
      </c>
      <c r="G12" s="9">
        <v>7.85</v>
      </c>
      <c r="H12" s="10">
        <f>F12+G12</f>
        <v>15.6</v>
      </c>
    </row>
    <row r="13" spans="1:17" s="17" customFormat="1" ht="13.5" thickBot="1">
      <c r="A13" s="36">
        <v>3</v>
      </c>
      <c r="B13" s="37">
        <v>2</v>
      </c>
      <c r="C13" s="11" t="s">
        <v>21</v>
      </c>
      <c r="D13" s="12">
        <v>1998</v>
      </c>
      <c r="E13" s="13" t="s">
        <v>9</v>
      </c>
      <c r="F13" s="14">
        <v>7.7</v>
      </c>
      <c r="G13" s="15">
        <v>7.55</v>
      </c>
      <c r="H13" s="16">
        <f>F13+G13</f>
        <v>15.25</v>
      </c>
    </row>
    <row r="15" spans="1:17" ht="21.75" thickBot="1">
      <c r="A15" s="1" t="s">
        <v>16</v>
      </c>
    </row>
    <row r="16" spans="1:17" s="40" customFormat="1" ht="18.600000000000001" customHeight="1" thickBot="1">
      <c r="A16" s="23" t="s">
        <v>0</v>
      </c>
      <c r="B16" s="24" t="s">
        <v>1</v>
      </c>
      <c r="C16" s="107" t="s">
        <v>2</v>
      </c>
      <c r="D16" s="24" t="s">
        <v>3</v>
      </c>
      <c r="E16" s="108" t="s">
        <v>4</v>
      </c>
      <c r="F16" s="25" t="s">
        <v>12</v>
      </c>
      <c r="G16" s="27" t="s">
        <v>5</v>
      </c>
      <c r="H16" s="24" t="s">
        <v>6</v>
      </c>
      <c r="I16" s="39"/>
    </row>
    <row r="17" spans="1:8" s="17" customFormat="1" ht="12.75">
      <c r="A17" s="100">
        <v>1</v>
      </c>
      <c r="B17" s="104">
        <v>2</v>
      </c>
      <c r="C17" s="105" t="s">
        <v>7</v>
      </c>
      <c r="D17" s="104">
        <v>2000</v>
      </c>
      <c r="E17" s="104" t="s">
        <v>9</v>
      </c>
      <c r="F17" s="38">
        <v>7.7</v>
      </c>
      <c r="G17" s="32">
        <v>7.85</v>
      </c>
      <c r="H17" s="33">
        <f t="shared" ref="H17:H22" si="0">F17+G17</f>
        <v>15.55</v>
      </c>
    </row>
    <row r="18" spans="1:8" s="17" customFormat="1" ht="12.75">
      <c r="A18" s="99">
        <v>2</v>
      </c>
      <c r="B18" s="109">
        <v>7</v>
      </c>
      <c r="C18" s="110" t="s">
        <v>24</v>
      </c>
      <c r="D18" s="109">
        <v>2000</v>
      </c>
      <c r="E18" s="111" t="s">
        <v>9</v>
      </c>
      <c r="F18" s="102">
        <v>7.15</v>
      </c>
      <c r="G18" s="9">
        <v>8.0500000000000007</v>
      </c>
      <c r="H18" s="10">
        <f t="shared" si="0"/>
        <v>15.200000000000001</v>
      </c>
    </row>
    <row r="19" spans="1:8" s="17" customFormat="1" ht="12.75">
      <c r="A19" s="100">
        <v>3</v>
      </c>
      <c r="B19" s="112">
        <v>5</v>
      </c>
      <c r="C19" s="113" t="s">
        <v>13</v>
      </c>
      <c r="D19" s="112">
        <v>2001</v>
      </c>
      <c r="E19" s="112" t="s">
        <v>9</v>
      </c>
      <c r="F19" s="102">
        <v>7.2</v>
      </c>
      <c r="G19" s="9">
        <v>7.8</v>
      </c>
      <c r="H19" s="10">
        <f t="shared" si="0"/>
        <v>15</v>
      </c>
    </row>
    <row r="20" spans="1:8" s="17" customFormat="1" ht="12.75">
      <c r="A20" s="99">
        <v>4</v>
      </c>
      <c r="B20" s="35">
        <v>3</v>
      </c>
      <c r="C20" s="106" t="s">
        <v>25</v>
      </c>
      <c r="D20" s="35">
        <v>2000</v>
      </c>
      <c r="E20" s="35" t="s">
        <v>9</v>
      </c>
      <c r="F20" s="102">
        <v>6.85</v>
      </c>
      <c r="G20" s="9">
        <v>7.05</v>
      </c>
      <c r="H20" s="10">
        <f t="shared" si="0"/>
        <v>13.899999999999999</v>
      </c>
    </row>
    <row r="21" spans="1:8" s="17" customFormat="1" ht="12.75">
      <c r="A21" s="100">
        <v>5</v>
      </c>
      <c r="B21" s="35">
        <v>1</v>
      </c>
      <c r="C21" s="106" t="s">
        <v>49</v>
      </c>
      <c r="D21" s="35">
        <v>2001</v>
      </c>
      <c r="E21" s="35" t="s">
        <v>50</v>
      </c>
      <c r="F21" s="102">
        <v>6.55</v>
      </c>
      <c r="G21" s="9">
        <v>6.65</v>
      </c>
      <c r="H21" s="10">
        <f t="shared" si="0"/>
        <v>13.2</v>
      </c>
    </row>
    <row r="22" spans="1:8" s="17" customFormat="1" ht="13.5" thickBot="1">
      <c r="A22" s="101">
        <v>6</v>
      </c>
      <c r="B22" s="114">
        <v>6</v>
      </c>
      <c r="C22" s="115" t="s">
        <v>51</v>
      </c>
      <c r="D22" s="114">
        <v>2002</v>
      </c>
      <c r="E22" s="114" t="s">
        <v>50</v>
      </c>
      <c r="F22" s="103">
        <v>6.15</v>
      </c>
      <c r="G22" s="15">
        <v>6.3</v>
      </c>
      <c r="H22" s="16">
        <f t="shared" si="0"/>
        <v>12.45</v>
      </c>
    </row>
  </sheetData>
  <sortState ref="B17:H22">
    <sortCondition descending="1" ref="H17:H22"/>
  </sortState>
  <mergeCells count="4">
    <mergeCell ref="N3:Q3"/>
    <mergeCell ref="A1:M1"/>
    <mergeCell ref="A2:M2"/>
    <mergeCell ref="A3:M3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S24"/>
  <sheetViews>
    <sheetView topLeftCell="A8" workbookViewId="0">
      <selection activeCell="G10" sqref="G10"/>
    </sheetView>
  </sheetViews>
  <sheetFormatPr defaultRowHeight="15"/>
  <cols>
    <col min="1" max="1" width="7" customWidth="1"/>
    <col min="2" max="2" width="6.28515625" customWidth="1"/>
    <col min="3" max="3" width="20.140625" customWidth="1"/>
    <col min="4" max="4" width="6.7109375" customWidth="1"/>
    <col min="5" max="5" width="20.7109375" bestFit="1" customWidth="1"/>
    <col min="6" max="10" width="4.7109375" customWidth="1"/>
    <col min="12" max="16" width="4.7109375" customWidth="1"/>
  </cols>
  <sheetData>
    <row r="1" spans="1:19" ht="18.75">
      <c r="A1" s="218" t="s">
        <v>15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"/>
    </row>
    <row r="2" spans="1:19" ht="18.75">
      <c r="A2" s="219" t="s">
        <v>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"/>
    </row>
    <row r="3" spans="1:19" ht="23.25">
      <c r="A3" s="217" t="s">
        <v>14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130"/>
    </row>
    <row r="5" spans="1:19" ht="21.75" thickBot="1">
      <c r="A5" s="1" t="s">
        <v>43</v>
      </c>
    </row>
    <row r="6" spans="1:19" ht="15.75" thickBot="1">
      <c r="A6" s="227" t="s">
        <v>11</v>
      </c>
      <c r="B6" s="229" t="s">
        <v>40</v>
      </c>
      <c r="C6" s="231" t="s">
        <v>2</v>
      </c>
      <c r="D6" s="233" t="s">
        <v>3</v>
      </c>
      <c r="E6" s="237" t="s">
        <v>4</v>
      </c>
      <c r="F6" s="220" t="s">
        <v>26</v>
      </c>
      <c r="G6" s="221"/>
      <c r="H6" s="221"/>
      <c r="I6" s="221"/>
      <c r="J6" s="221"/>
      <c r="K6" s="222"/>
      <c r="L6" s="220" t="s">
        <v>12</v>
      </c>
      <c r="M6" s="221"/>
      <c r="N6" s="221"/>
      <c r="O6" s="221"/>
      <c r="P6" s="221"/>
      <c r="Q6" s="222"/>
      <c r="R6" s="223" t="s">
        <v>6</v>
      </c>
    </row>
    <row r="7" spans="1:19" ht="15.75" thickBot="1">
      <c r="A7" s="228"/>
      <c r="B7" s="230"/>
      <c r="C7" s="232"/>
      <c r="D7" s="234"/>
      <c r="E7" s="238"/>
      <c r="F7" s="139" t="s">
        <v>27</v>
      </c>
      <c r="G7" s="140" t="s">
        <v>28</v>
      </c>
      <c r="H7" s="141" t="s">
        <v>29</v>
      </c>
      <c r="I7" s="141" t="s">
        <v>30</v>
      </c>
      <c r="J7" s="142" t="s">
        <v>41</v>
      </c>
      <c r="K7" s="143" t="s">
        <v>6</v>
      </c>
      <c r="L7" s="139" t="s">
        <v>27</v>
      </c>
      <c r="M7" s="141" t="s">
        <v>28</v>
      </c>
      <c r="N7" s="141" t="s">
        <v>29</v>
      </c>
      <c r="O7" s="141" t="s">
        <v>30</v>
      </c>
      <c r="P7" s="142" t="s">
        <v>41</v>
      </c>
      <c r="Q7" s="143" t="s">
        <v>6</v>
      </c>
      <c r="R7" s="224"/>
    </row>
    <row r="8" spans="1:19" ht="16.899999999999999" customHeight="1">
      <c r="A8" s="136">
        <v>1</v>
      </c>
      <c r="B8" s="163">
        <v>10</v>
      </c>
      <c r="C8" s="164" t="s">
        <v>23</v>
      </c>
      <c r="D8" s="165">
        <v>2000</v>
      </c>
      <c r="E8" s="166" t="s">
        <v>9</v>
      </c>
      <c r="F8" s="167">
        <v>1.6</v>
      </c>
      <c r="G8" s="168">
        <v>4.2</v>
      </c>
      <c r="H8" s="168">
        <v>7.25</v>
      </c>
      <c r="I8" s="168">
        <v>7.5</v>
      </c>
      <c r="J8" s="169" t="s">
        <v>39</v>
      </c>
      <c r="K8" s="150">
        <f>AVERAGE(F8,G8)+H8+I8</f>
        <v>17.649999999999999</v>
      </c>
      <c r="L8" s="167">
        <v>2.25</v>
      </c>
      <c r="M8" s="168">
        <v>3.55</v>
      </c>
      <c r="N8" s="168">
        <v>6.95</v>
      </c>
      <c r="O8" s="168">
        <v>7.4</v>
      </c>
      <c r="P8" s="169" t="s">
        <v>39</v>
      </c>
      <c r="Q8" s="173">
        <f t="shared" ref="Q8:Q17" si="0">AVERAGE(L8:M8)+N8+O8</f>
        <v>17.25</v>
      </c>
      <c r="R8" s="170">
        <f t="shared" ref="R8:R17" si="1">K8+Q8</f>
        <v>34.9</v>
      </c>
    </row>
    <row r="9" spans="1:19" ht="16.899999999999999" customHeight="1">
      <c r="A9" s="137">
        <v>2</v>
      </c>
      <c r="B9" s="51">
        <v>8</v>
      </c>
      <c r="C9" s="62" t="s">
        <v>35</v>
      </c>
      <c r="D9" s="80">
        <v>2001</v>
      </c>
      <c r="E9" s="46" t="s">
        <v>9</v>
      </c>
      <c r="F9" s="47">
        <v>1.75</v>
      </c>
      <c r="G9" s="162">
        <v>2.4500000000000002</v>
      </c>
      <c r="H9" s="48">
        <v>7</v>
      </c>
      <c r="I9" s="48">
        <v>7.35</v>
      </c>
      <c r="J9" s="83" t="s">
        <v>39</v>
      </c>
      <c r="K9" s="178">
        <f>AVERAGE(F9,G9)+H9+I9</f>
        <v>16.45</v>
      </c>
      <c r="L9" s="49">
        <v>1.35</v>
      </c>
      <c r="M9" s="48">
        <v>3.25</v>
      </c>
      <c r="N9" s="48">
        <v>6.85</v>
      </c>
      <c r="O9" s="48">
        <v>6.7</v>
      </c>
      <c r="P9" s="83" t="s">
        <v>39</v>
      </c>
      <c r="Q9" s="82">
        <f t="shared" si="0"/>
        <v>15.849999999999998</v>
      </c>
      <c r="R9" s="172">
        <f t="shared" si="1"/>
        <v>32.299999999999997</v>
      </c>
    </row>
    <row r="10" spans="1:19" ht="16.899999999999999" customHeight="1">
      <c r="A10" s="156">
        <v>3</v>
      </c>
      <c r="B10" s="131">
        <v>5</v>
      </c>
      <c r="C10" s="56" t="s">
        <v>37</v>
      </c>
      <c r="D10" s="71">
        <v>2001</v>
      </c>
      <c r="E10" s="132" t="s">
        <v>9</v>
      </c>
      <c r="F10" s="73">
        <v>1.3</v>
      </c>
      <c r="G10" s="175">
        <v>3.65</v>
      </c>
      <c r="H10" s="74">
        <v>6.6</v>
      </c>
      <c r="I10" s="74">
        <v>6.45</v>
      </c>
      <c r="J10" s="78" t="s">
        <v>39</v>
      </c>
      <c r="K10" s="176">
        <f>AVERAGE(F10,G10)+H10+I10</f>
        <v>15.524999999999999</v>
      </c>
      <c r="L10" s="76">
        <v>1.5</v>
      </c>
      <c r="M10" s="74">
        <v>3.4</v>
      </c>
      <c r="N10" s="74">
        <v>6.75</v>
      </c>
      <c r="O10" s="74">
        <v>6.45</v>
      </c>
      <c r="P10" s="78" t="s">
        <v>39</v>
      </c>
      <c r="Q10" s="75">
        <f t="shared" si="0"/>
        <v>15.649999999999999</v>
      </c>
      <c r="R10" s="177">
        <f t="shared" si="1"/>
        <v>31.174999999999997</v>
      </c>
    </row>
    <row r="11" spans="1:19" ht="16.899999999999999" customHeight="1">
      <c r="A11" s="157" t="s">
        <v>60</v>
      </c>
      <c r="B11" s="51">
        <v>11</v>
      </c>
      <c r="C11" s="62" t="s">
        <v>42</v>
      </c>
      <c r="D11" s="80">
        <v>2000</v>
      </c>
      <c r="E11" s="46" t="s">
        <v>36</v>
      </c>
      <c r="F11" s="49">
        <v>1.45</v>
      </c>
      <c r="G11" s="48">
        <v>3.35</v>
      </c>
      <c r="H11" s="48">
        <v>6.9</v>
      </c>
      <c r="I11" s="48">
        <v>7</v>
      </c>
      <c r="J11" s="83">
        <v>0.4</v>
      </c>
      <c r="K11" s="178">
        <f>AVERAGE(F11,G11)+H11+I11-J11</f>
        <v>15.9</v>
      </c>
      <c r="L11" s="49">
        <v>1.1499999999999999</v>
      </c>
      <c r="M11" s="48">
        <v>3</v>
      </c>
      <c r="N11" s="48">
        <v>6.3</v>
      </c>
      <c r="O11" s="48">
        <v>6.3</v>
      </c>
      <c r="P11" s="83" t="s">
        <v>39</v>
      </c>
      <c r="Q11" s="82">
        <f t="shared" si="0"/>
        <v>14.675000000000001</v>
      </c>
      <c r="R11" s="172">
        <f t="shared" si="1"/>
        <v>30.575000000000003</v>
      </c>
    </row>
    <row r="12" spans="1:19" ht="16.899999999999999" customHeight="1">
      <c r="A12" s="158" t="s">
        <v>60</v>
      </c>
      <c r="B12" s="131">
        <v>9</v>
      </c>
      <c r="C12" s="56" t="s">
        <v>38</v>
      </c>
      <c r="D12" s="71">
        <v>2001</v>
      </c>
      <c r="E12" s="132" t="s">
        <v>34</v>
      </c>
      <c r="F12" s="76">
        <v>1.55</v>
      </c>
      <c r="G12" s="74">
        <v>3.6</v>
      </c>
      <c r="H12" s="74">
        <v>6.75</v>
      </c>
      <c r="I12" s="74">
        <v>6.55</v>
      </c>
      <c r="J12" s="78" t="s">
        <v>39</v>
      </c>
      <c r="K12" s="176">
        <f t="shared" ref="K12:K17" si="2">AVERAGE(F12,G12)+H12+I12</f>
        <v>15.875</v>
      </c>
      <c r="L12" s="76">
        <v>1.35</v>
      </c>
      <c r="M12" s="74">
        <v>2.5499999999999998</v>
      </c>
      <c r="N12" s="74">
        <v>6.2</v>
      </c>
      <c r="O12" s="74">
        <v>6.55</v>
      </c>
      <c r="P12" s="78" t="s">
        <v>39</v>
      </c>
      <c r="Q12" s="75">
        <f t="shared" si="0"/>
        <v>14.7</v>
      </c>
      <c r="R12" s="177">
        <f t="shared" si="1"/>
        <v>30.574999999999999</v>
      </c>
    </row>
    <row r="13" spans="1:19" ht="16.899999999999999" customHeight="1">
      <c r="A13" s="137">
        <v>6</v>
      </c>
      <c r="B13" s="51">
        <v>4</v>
      </c>
      <c r="C13" s="62" t="s">
        <v>31</v>
      </c>
      <c r="D13" s="80">
        <v>2001</v>
      </c>
      <c r="E13" s="46" t="s">
        <v>32</v>
      </c>
      <c r="F13" s="47">
        <v>1.75</v>
      </c>
      <c r="G13" s="162">
        <v>2.35</v>
      </c>
      <c r="H13" s="48">
        <v>6.45</v>
      </c>
      <c r="I13" s="48">
        <v>7.1</v>
      </c>
      <c r="J13" s="83" t="s">
        <v>39</v>
      </c>
      <c r="K13" s="178">
        <f t="shared" si="2"/>
        <v>15.6</v>
      </c>
      <c r="L13" s="49">
        <v>1.35</v>
      </c>
      <c r="M13" s="48">
        <v>2.4500000000000002</v>
      </c>
      <c r="N13" s="48">
        <v>5.7</v>
      </c>
      <c r="O13" s="48">
        <v>7.2</v>
      </c>
      <c r="P13" s="83" t="s">
        <v>39</v>
      </c>
      <c r="Q13" s="82">
        <f t="shared" si="0"/>
        <v>14.8</v>
      </c>
      <c r="R13" s="172">
        <f t="shared" si="1"/>
        <v>30.4</v>
      </c>
    </row>
    <row r="14" spans="1:19" ht="16.899999999999999" customHeight="1">
      <c r="A14" s="156">
        <v>7</v>
      </c>
      <c r="B14" s="131">
        <v>7</v>
      </c>
      <c r="C14" s="56" t="s">
        <v>55</v>
      </c>
      <c r="D14" s="71">
        <v>2001</v>
      </c>
      <c r="E14" s="132" t="s">
        <v>34</v>
      </c>
      <c r="F14" s="73">
        <v>0.95</v>
      </c>
      <c r="G14" s="175">
        <v>2.1</v>
      </c>
      <c r="H14" s="74">
        <v>6.65</v>
      </c>
      <c r="I14" s="74">
        <v>6.85</v>
      </c>
      <c r="J14" s="78" t="s">
        <v>39</v>
      </c>
      <c r="K14" s="176">
        <f t="shared" si="2"/>
        <v>15.025</v>
      </c>
      <c r="L14" s="76">
        <v>0.75</v>
      </c>
      <c r="M14" s="74">
        <v>2.1</v>
      </c>
      <c r="N14" s="74">
        <v>6.2</v>
      </c>
      <c r="O14" s="74">
        <v>6.55</v>
      </c>
      <c r="P14" s="78" t="s">
        <v>39</v>
      </c>
      <c r="Q14" s="75">
        <f t="shared" si="0"/>
        <v>14.175000000000001</v>
      </c>
      <c r="R14" s="177">
        <f t="shared" si="1"/>
        <v>29.200000000000003</v>
      </c>
    </row>
    <row r="15" spans="1:19" ht="16.899999999999999" customHeight="1">
      <c r="A15" s="137">
        <v>8</v>
      </c>
      <c r="B15" s="51">
        <v>3</v>
      </c>
      <c r="C15" s="62" t="s">
        <v>33</v>
      </c>
      <c r="D15" s="80">
        <v>2001</v>
      </c>
      <c r="E15" s="46" t="s">
        <v>34</v>
      </c>
      <c r="F15" s="47">
        <v>0.8</v>
      </c>
      <c r="G15" s="162">
        <v>2.9</v>
      </c>
      <c r="H15" s="48">
        <v>6.8</v>
      </c>
      <c r="I15" s="48">
        <v>6.2</v>
      </c>
      <c r="J15" s="83" t="s">
        <v>39</v>
      </c>
      <c r="K15" s="178">
        <f t="shared" si="2"/>
        <v>14.850000000000001</v>
      </c>
      <c r="L15" s="49">
        <v>0.55000000000000004</v>
      </c>
      <c r="M15" s="48">
        <v>2</v>
      </c>
      <c r="N15" s="48">
        <v>6</v>
      </c>
      <c r="O15" s="48">
        <v>5.9</v>
      </c>
      <c r="P15" s="83" t="s">
        <v>39</v>
      </c>
      <c r="Q15" s="82">
        <f t="shared" si="0"/>
        <v>13.175000000000001</v>
      </c>
      <c r="R15" s="172">
        <f t="shared" si="1"/>
        <v>28.025000000000002</v>
      </c>
    </row>
    <row r="16" spans="1:19" ht="16.899999999999999" customHeight="1">
      <c r="A16" s="159">
        <v>9</v>
      </c>
      <c r="B16" s="44">
        <v>6</v>
      </c>
      <c r="C16" s="55" t="s">
        <v>54</v>
      </c>
      <c r="D16" s="160">
        <v>2000</v>
      </c>
      <c r="E16" s="45" t="s">
        <v>32</v>
      </c>
      <c r="F16" s="41">
        <v>0.95</v>
      </c>
      <c r="G16" s="161">
        <v>2.1</v>
      </c>
      <c r="H16" s="42">
        <v>5.9</v>
      </c>
      <c r="I16" s="42">
        <v>6.45</v>
      </c>
      <c r="J16" s="135" t="s">
        <v>39</v>
      </c>
      <c r="K16" s="151">
        <f t="shared" si="2"/>
        <v>13.875</v>
      </c>
      <c r="L16" s="43">
        <v>0.9</v>
      </c>
      <c r="M16" s="42">
        <v>1.3</v>
      </c>
      <c r="N16" s="42">
        <v>5.5</v>
      </c>
      <c r="O16" s="42">
        <v>6.2</v>
      </c>
      <c r="P16" s="135" t="s">
        <v>39</v>
      </c>
      <c r="Q16" s="174">
        <f t="shared" si="0"/>
        <v>12.8</v>
      </c>
      <c r="R16" s="171">
        <f t="shared" si="1"/>
        <v>26.675000000000001</v>
      </c>
    </row>
    <row r="17" spans="1:18" ht="16.899999999999999" customHeight="1" thickBot="1">
      <c r="A17" s="138">
        <v>10</v>
      </c>
      <c r="B17" s="116">
        <v>1</v>
      </c>
      <c r="C17" s="117" t="s">
        <v>52</v>
      </c>
      <c r="D17" s="84">
        <v>2001</v>
      </c>
      <c r="E17" s="118" t="s">
        <v>53</v>
      </c>
      <c r="F17" s="134">
        <v>0.7</v>
      </c>
      <c r="G17" s="179">
        <v>1.5</v>
      </c>
      <c r="H17" s="86">
        <v>5.3</v>
      </c>
      <c r="I17" s="86">
        <v>5.0999999999999996</v>
      </c>
      <c r="J17" s="87" t="s">
        <v>39</v>
      </c>
      <c r="K17" s="180">
        <f t="shared" si="2"/>
        <v>11.5</v>
      </c>
      <c r="L17" s="85">
        <v>1.1000000000000001</v>
      </c>
      <c r="M17" s="86">
        <v>2</v>
      </c>
      <c r="N17" s="86">
        <v>5.15</v>
      </c>
      <c r="O17" s="86">
        <v>5.35</v>
      </c>
      <c r="P17" s="87" t="s">
        <v>39</v>
      </c>
      <c r="Q17" s="88">
        <f t="shared" si="0"/>
        <v>12.05</v>
      </c>
      <c r="R17" s="181">
        <f t="shared" si="1"/>
        <v>23.55</v>
      </c>
    </row>
    <row r="18" spans="1:18" s="125" customFormat="1" ht="16.899999999999999" customHeight="1">
      <c r="A18" s="72"/>
      <c r="B18" s="119"/>
      <c r="C18" s="120"/>
      <c r="D18" s="72"/>
      <c r="E18" s="72"/>
      <c r="F18" s="121"/>
      <c r="G18" s="121"/>
      <c r="H18" s="121"/>
      <c r="I18" s="121"/>
      <c r="J18" s="122"/>
      <c r="K18" s="123"/>
      <c r="L18" s="121"/>
      <c r="M18" s="121"/>
      <c r="N18" s="121"/>
      <c r="O18" s="121"/>
      <c r="P18" s="122"/>
      <c r="Q18" s="123"/>
      <c r="R18" s="124"/>
    </row>
    <row r="19" spans="1:18" ht="21.75" thickBot="1">
      <c r="A19" s="1" t="s">
        <v>61</v>
      </c>
    </row>
    <row r="20" spans="1:18" ht="15.75" thickBot="1">
      <c r="A20" s="227" t="s">
        <v>11</v>
      </c>
      <c r="B20" s="229" t="s">
        <v>40</v>
      </c>
      <c r="C20" s="231" t="s">
        <v>2</v>
      </c>
      <c r="D20" s="233" t="s">
        <v>3</v>
      </c>
      <c r="E20" s="235" t="s">
        <v>4</v>
      </c>
      <c r="F20" s="220" t="s">
        <v>26</v>
      </c>
      <c r="G20" s="221"/>
      <c r="H20" s="221"/>
      <c r="I20" s="221"/>
      <c r="J20" s="221"/>
      <c r="K20" s="222"/>
      <c r="L20" s="220" t="s">
        <v>19</v>
      </c>
      <c r="M20" s="221"/>
      <c r="N20" s="221"/>
      <c r="O20" s="221"/>
      <c r="P20" s="221"/>
      <c r="Q20" s="222"/>
      <c r="R20" s="225" t="s">
        <v>6</v>
      </c>
    </row>
    <row r="21" spans="1:18" ht="15.75" thickBot="1">
      <c r="A21" s="228"/>
      <c r="B21" s="230"/>
      <c r="C21" s="232"/>
      <c r="D21" s="234"/>
      <c r="E21" s="236"/>
      <c r="F21" s="139" t="s">
        <v>27</v>
      </c>
      <c r="G21" s="140" t="s">
        <v>28</v>
      </c>
      <c r="H21" s="141" t="s">
        <v>29</v>
      </c>
      <c r="I21" s="141" t="s">
        <v>30</v>
      </c>
      <c r="J21" s="142" t="s">
        <v>41</v>
      </c>
      <c r="K21" s="143" t="s">
        <v>6</v>
      </c>
      <c r="L21" s="139" t="s">
        <v>27</v>
      </c>
      <c r="M21" s="141" t="s">
        <v>28</v>
      </c>
      <c r="N21" s="141" t="s">
        <v>29</v>
      </c>
      <c r="O21" s="141" t="s">
        <v>30</v>
      </c>
      <c r="P21" s="142" t="s">
        <v>41</v>
      </c>
      <c r="Q21" s="143" t="s">
        <v>6</v>
      </c>
      <c r="R21" s="226"/>
    </row>
    <row r="22" spans="1:18" ht="16.899999999999999" customHeight="1">
      <c r="A22" s="136">
        <v>1</v>
      </c>
      <c r="B22" s="145">
        <v>7</v>
      </c>
      <c r="C22" s="148" t="s">
        <v>45</v>
      </c>
      <c r="D22" s="144">
        <v>1998</v>
      </c>
      <c r="E22" s="149" t="s">
        <v>9</v>
      </c>
      <c r="F22" s="127">
        <v>3.3</v>
      </c>
      <c r="G22" s="52">
        <v>4.8499999999999996</v>
      </c>
      <c r="H22" s="52">
        <v>7.55</v>
      </c>
      <c r="I22" s="52">
        <v>7.95</v>
      </c>
      <c r="J22" s="52" t="s">
        <v>39</v>
      </c>
      <c r="K22" s="150">
        <f>AVERAGE(F22,G22)+H22+I22</f>
        <v>19.574999999999999</v>
      </c>
      <c r="L22" s="57">
        <v>3.05</v>
      </c>
      <c r="M22" s="52">
        <v>5</v>
      </c>
      <c r="N22" s="52">
        <v>7.75</v>
      </c>
      <c r="O22" s="52">
        <v>7.9</v>
      </c>
      <c r="P22" s="52" t="s">
        <v>39</v>
      </c>
      <c r="Q22" s="60">
        <f>AVERAGE(L22,M22)+N22+O22</f>
        <v>19.675000000000001</v>
      </c>
      <c r="R22" s="153">
        <f>K22+Q22</f>
        <v>39.25</v>
      </c>
    </row>
    <row r="23" spans="1:18" ht="16.899999999999999" customHeight="1">
      <c r="A23" s="137">
        <v>2</v>
      </c>
      <c r="B23" s="146">
        <v>5</v>
      </c>
      <c r="C23" s="62" t="s">
        <v>57</v>
      </c>
      <c r="D23" s="63">
        <v>1999</v>
      </c>
      <c r="E23" s="64" t="s">
        <v>58</v>
      </c>
      <c r="F23" s="128">
        <v>2.15</v>
      </c>
      <c r="G23" s="66">
        <v>3</v>
      </c>
      <c r="H23" s="66">
        <v>7.15</v>
      </c>
      <c r="I23" s="66">
        <v>6.9</v>
      </c>
      <c r="J23" s="66" t="s">
        <v>39</v>
      </c>
      <c r="K23" s="151">
        <f>AVERAGE(F23,G23)+H23+I23</f>
        <v>16.625</v>
      </c>
      <c r="L23" s="65">
        <v>2.8</v>
      </c>
      <c r="M23" s="66">
        <v>1.8</v>
      </c>
      <c r="N23" s="66">
        <v>6.8</v>
      </c>
      <c r="O23" s="66">
        <v>6.8</v>
      </c>
      <c r="P23" s="66" t="s">
        <v>39</v>
      </c>
      <c r="Q23" s="67">
        <f>AVERAGE(L23,M23)+N23+O23</f>
        <v>15.899999999999999</v>
      </c>
      <c r="R23" s="154">
        <f>K23+Q23</f>
        <v>32.524999999999999</v>
      </c>
    </row>
    <row r="24" spans="1:18" ht="16.899999999999999" customHeight="1" thickBot="1">
      <c r="A24" s="138">
        <v>3</v>
      </c>
      <c r="B24" s="147">
        <v>3</v>
      </c>
      <c r="C24" s="68" t="s">
        <v>44</v>
      </c>
      <c r="D24" s="54">
        <v>1998</v>
      </c>
      <c r="E24" s="59" t="s">
        <v>9</v>
      </c>
      <c r="F24" s="129">
        <v>2.4</v>
      </c>
      <c r="G24" s="53">
        <v>4.3499999999999996</v>
      </c>
      <c r="H24" s="53">
        <v>7.25</v>
      </c>
      <c r="I24" s="53">
        <v>7.7</v>
      </c>
      <c r="J24" s="53" t="s">
        <v>39</v>
      </c>
      <c r="K24" s="152">
        <f>AVERAGE(F24,G24)+H24+I24</f>
        <v>18.324999999999999</v>
      </c>
      <c r="L24" s="58">
        <v>2.4</v>
      </c>
      <c r="M24" s="53">
        <v>3.65</v>
      </c>
      <c r="N24" s="53">
        <v>4.5</v>
      </c>
      <c r="O24" s="53">
        <v>3.3</v>
      </c>
      <c r="P24" s="53" t="s">
        <v>39</v>
      </c>
      <c r="Q24" s="61">
        <f>AVERAGE(L24,M24)+N24+O24</f>
        <v>10.824999999999999</v>
      </c>
      <c r="R24" s="155">
        <f>K24+Q24</f>
        <v>29.15</v>
      </c>
    </row>
  </sheetData>
  <mergeCells count="19">
    <mergeCell ref="A1:R1"/>
    <mergeCell ref="F20:K20"/>
    <mergeCell ref="L20:Q20"/>
    <mergeCell ref="R20:R21"/>
    <mergeCell ref="A6:A7"/>
    <mergeCell ref="B6:B7"/>
    <mergeCell ref="C6:C7"/>
    <mergeCell ref="D6:D7"/>
    <mergeCell ref="A20:A21"/>
    <mergeCell ref="B20:B21"/>
    <mergeCell ref="C20:C21"/>
    <mergeCell ref="D20:D21"/>
    <mergeCell ref="E20:E21"/>
    <mergeCell ref="E6:E7"/>
    <mergeCell ref="F6:K6"/>
    <mergeCell ref="L6:Q6"/>
    <mergeCell ref="R6:R7"/>
    <mergeCell ref="A3:R3"/>
    <mergeCell ref="A2:R2"/>
  </mergeCells>
  <printOptions verticalCentered="1"/>
  <pageMargins left="0.59055118110236227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R22"/>
  <sheetViews>
    <sheetView workbookViewId="0">
      <selection activeCell="A7" sqref="A7"/>
    </sheetView>
  </sheetViews>
  <sheetFormatPr defaultRowHeight="15"/>
  <cols>
    <col min="1" max="2" width="7" customWidth="1"/>
    <col min="3" max="3" width="20.5703125" bestFit="1" customWidth="1"/>
    <col min="5" max="5" width="19.28515625" bestFit="1" customWidth="1"/>
    <col min="6" max="10" width="5.42578125" customWidth="1"/>
    <col min="11" max="11" width="7.85546875" customWidth="1"/>
    <col min="12" max="16" width="5.42578125" customWidth="1"/>
    <col min="17" max="17" width="7.85546875" customWidth="1"/>
  </cols>
  <sheetData>
    <row r="1" spans="1:18" ht="18.75">
      <c r="A1" s="218" t="s">
        <v>15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18.75">
      <c r="A2" s="219" t="s">
        <v>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23.25">
      <c r="A3" s="217" t="s">
        <v>14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</row>
    <row r="4" spans="1:18" ht="19.5" thickBot="1">
      <c r="A4" s="93" t="s">
        <v>63</v>
      </c>
    </row>
    <row r="5" spans="1:18" ht="12.6" customHeight="1" thickBot="1">
      <c r="A5" s="227" t="s">
        <v>11</v>
      </c>
      <c r="B5" s="223" t="s">
        <v>40</v>
      </c>
      <c r="C5" s="242" t="s">
        <v>2</v>
      </c>
      <c r="D5" s="244" t="s">
        <v>3</v>
      </c>
      <c r="E5" s="246" t="s">
        <v>4</v>
      </c>
      <c r="F5" s="239" t="s">
        <v>26</v>
      </c>
      <c r="G5" s="240"/>
      <c r="H5" s="240"/>
      <c r="I5" s="240"/>
      <c r="J5" s="240"/>
      <c r="K5" s="241"/>
      <c r="L5" s="240" t="s">
        <v>46</v>
      </c>
      <c r="M5" s="240"/>
      <c r="N5" s="240"/>
      <c r="O5" s="240"/>
      <c r="P5" s="240"/>
      <c r="Q5" s="241"/>
      <c r="R5" s="223" t="s">
        <v>6</v>
      </c>
    </row>
    <row r="6" spans="1:18" ht="12.6" customHeight="1" thickBot="1">
      <c r="A6" s="248"/>
      <c r="B6" s="224"/>
      <c r="C6" s="243"/>
      <c r="D6" s="245"/>
      <c r="E6" s="247"/>
      <c r="F6" s="139" t="s">
        <v>27</v>
      </c>
      <c r="G6" s="141" t="s">
        <v>28</v>
      </c>
      <c r="H6" s="141" t="s">
        <v>29</v>
      </c>
      <c r="I6" s="141" t="s">
        <v>30</v>
      </c>
      <c r="J6" s="142" t="s">
        <v>41</v>
      </c>
      <c r="K6" s="143" t="s">
        <v>6</v>
      </c>
      <c r="L6" s="139" t="s">
        <v>27</v>
      </c>
      <c r="M6" s="141" t="s">
        <v>28</v>
      </c>
      <c r="N6" s="141" t="s">
        <v>29</v>
      </c>
      <c r="O6" s="141" t="s">
        <v>30</v>
      </c>
      <c r="P6" s="142" t="s">
        <v>41</v>
      </c>
      <c r="Q6" s="143" t="s">
        <v>6</v>
      </c>
      <c r="R6" s="224"/>
    </row>
    <row r="7" spans="1:18" ht="16.149999999999999" customHeight="1">
      <c r="A7" s="185">
        <v>1</v>
      </c>
      <c r="B7" s="70">
        <v>1</v>
      </c>
      <c r="C7" s="193" t="s">
        <v>64</v>
      </c>
      <c r="D7" s="165">
        <v>1996</v>
      </c>
      <c r="E7" s="196" t="s">
        <v>56</v>
      </c>
      <c r="F7" s="167">
        <v>2.95</v>
      </c>
      <c r="G7" s="168">
        <v>2.75</v>
      </c>
      <c r="H7" s="168">
        <v>7.15</v>
      </c>
      <c r="I7" s="168">
        <v>7.1</v>
      </c>
      <c r="J7" s="169" t="s">
        <v>39</v>
      </c>
      <c r="K7" s="173">
        <f t="shared" ref="K7:K15" si="0">AVERAGE(F7:G7)+H7+I7</f>
        <v>17.100000000000001</v>
      </c>
      <c r="L7" s="198">
        <v>2.2000000000000002</v>
      </c>
      <c r="M7" s="168">
        <v>2.2999999999999998</v>
      </c>
      <c r="N7" s="168">
        <v>6.4</v>
      </c>
      <c r="O7" s="168">
        <v>5.9</v>
      </c>
      <c r="P7" s="169" t="s">
        <v>39</v>
      </c>
      <c r="Q7" s="202">
        <f t="shared" ref="Q7:Q14" si="1">AVERAGE(L7:M7)+N7+O7</f>
        <v>14.55</v>
      </c>
      <c r="R7" s="204">
        <f t="shared" ref="R7:R14" si="2">K7+Q7</f>
        <v>31.650000000000002</v>
      </c>
    </row>
    <row r="8" spans="1:18" ht="16.149999999999999" customHeight="1">
      <c r="A8" s="186">
        <v>2</v>
      </c>
      <c r="B8" s="89">
        <v>2</v>
      </c>
      <c r="C8" s="184" t="s">
        <v>65</v>
      </c>
      <c r="D8" s="80">
        <v>1997</v>
      </c>
      <c r="E8" s="81" t="s">
        <v>58</v>
      </c>
      <c r="F8" s="47">
        <v>2.6</v>
      </c>
      <c r="G8" s="48">
        <v>3.2</v>
      </c>
      <c r="H8" s="48">
        <v>7.1</v>
      </c>
      <c r="I8" s="48">
        <v>6.75</v>
      </c>
      <c r="J8" s="83" t="s">
        <v>39</v>
      </c>
      <c r="K8" s="82">
        <f t="shared" si="0"/>
        <v>16.75</v>
      </c>
      <c r="L8" s="126">
        <v>2.75</v>
      </c>
      <c r="M8" s="48">
        <v>2.5</v>
      </c>
      <c r="N8" s="48">
        <v>6.1</v>
      </c>
      <c r="O8" s="48">
        <v>6.05</v>
      </c>
      <c r="P8" s="83" t="s">
        <v>39</v>
      </c>
      <c r="Q8" s="178">
        <f t="shared" si="1"/>
        <v>14.774999999999999</v>
      </c>
      <c r="R8" s="90">
        <f t="shared" si="2"/>
        <v>31.524999999999999</v>
      </c>
    </row>
    <row r="9" spans="1:18" ht="16.149999999999999" customHeight="1">
      <c r="A9" s="187">
        <v>3</v>
      </c>
      <c r="B9" s="69">
        <v>3</v>
      </c>
      <c r="C9" s="77" t="s">
        <v>66</v>
      </c>
      <c r="D9" s="71">
        <v>1997</v>
      </c>
      <c r="E9" s="91" t="s">
        <v>32</v>
      </c>
      <c r="F9" s="76">
        <v>2.5</v>
      </c>
      <c r="G9" s="74">
        <v>3.25</v>
      </c>
      <c r="H9" s="74">
        <v>6.85</v>
      </c>
      <c r="I9" s="74">
        <v>6.6</v>
      </c>
      <c r="J9" s="78" t="s">
        <v>39</v>
      </c>
      <c r="K9" s="75">
        <f t="shared" si="0"/>
        <v>16.324999999999999</v>
      </c>
      <c r="L9" s="133">
        <v>2.2999999999999998</v>
      </c>
      <c r="M9" s="74">
        <v>2.4500000000000002</v>
      </c>
      <c r="N9" s="74">
        <v>6.15</v>
      </c>
      <c r="O9" s="74">
        <v>6.65</v>
      </c>
      <c r="P9" s="78" t="s">
        <v>39</v>
      </c>
      <c r="Q9" s="176">
        <f t="shared" si="1"/>
        <v>15.175000000000001</v>
      </c>
      <c r="R9" s="92">
        <f t="shared" si="2"/>
        <v>31.5</v>
      </c>
    </row>
    <row r="10" spans="1:18" ht="16.149999999999999" customHeight="1">
      <c r="A10" s="187">
        <v>4</v>
      </c>
      <c r="B10" s="89">
        <v>5</v>
      </c>
      <c r="C10" s="79" t="s">
        <v>67</v>
      </c>
      <c r="D10" s="80">
        <v>1997</v>
      </c>
      <c r="E10" s="81" t="s">
        <v>9</v>
      </c>
      <c r="F10" s="47">
        <v>2.35</v>
      </c>
      <c r="G10" s="48">
        <v>4.45</v>
      </c>
      <c r="H10" s="48">
        <v>7.15</v>
      </c>
      <c r="I10" s="48">
        <v>6.8</v>
      </c>
      <c r="J10" s="83" t="s">
        <v>39</v>
      </c>
      <c r="K10" s="82">
        <f t="shared" si="0"/>
        <v>17.350000000000001</v>
      </c>
      <c r="L10" s="126">
        <v>1.85</v>
      </c>
      <c r="M10" s="48">
        <v>2.95</v>
      </c>
      <c r="N10" s="48">
        <v>5.9</v>
      </c>
      <c r="O10" s="48">
        <v>5.7</v>
      </c>
      <c r="P10" s="83" t="s">
        <v>39</v>
      </c>
      <c r="Q10" s="178">
        <f t="shared" si="1"/>
        <v>14</v>
      </c>
      <c r="R10" s="50">
        <f t="shared" si="2"/>
        <v>31.35</v>
      </c>
    </row>
    <row r="11" spans="1:18" ht="16.149999999999999" customHeight="1">
      <c r="A11" s="186">
        <v>5</v>
      </c>
      <c r="B11" s="69">
        <v>9</v>
      </c>
      <c r="C11" s="77" t="s">
        <v>69</v>
      </c>
      <c r="D11" s="71">
        <v>1996</v>
      </c>
      <c r="E11" s="91" t="s">
        <v>56</v>
      </c>
      <c r="F11" s="76">
        <v>2.35</v>
      </c>
      <c r="G11" s="74">
        <v>2.9</v>
      </c>
      <c r="H11" s="74">
        <v>6.65</v>
      </c>
      <c r="I11" s="74">
        <v>6.15</v>
      </c>
      <c r="J11" s="78" t="s">
        <v>39</v>
      </c>
      <c r="K11" s="75">
        <f t="shared" si="0"/>
        <v>15.425000000000001</v>
      </c>
      <c r="L11" s="133">
        <v>2.4</v>
      </c>
      <c r="M11" s="74">
        <v>2.9</v>
      </c>
      <c r="N11" s="74">
        <v>6.85</v>
      </c>
      <c r="O11" s="74">
        <v>6.35</v>
      </c>
      <c r="P11" s="78" t="s">
        <v>39</v>
      </c>
      <c r="Q11" s="176">
        <f t="shared" si="1"/>
        <v>15.85</v>
      </c>
      <c r="R11" s="92">
        <f t="shared" si="2"/>
        <v>31.274999999999999</v>
      </c>
    </row>
    <row r="12" spans="1:18" ht="16.149999999999999" customHeight="1">
      <c r="A12" s="186">
        <v>6</v>
      </c>
      <c r="B12" s="89">
        <v>10</v>
      </c>
      <c r="C12" s="79" t="s">
        <v>70</v>
      </c>
      <c r="D12" s="80">
        <v>1997</v>
      </c>
      <c r="E12" s="81" t="s">
        <v>32</v>
      </c>
      <c r="F12" s="47">
        <v>1.8</v>
      </c>
      <c r="G12" s="48">
        <v>2.0499999999999998</v>
      </c>
      <c r="H12" s="48">
        <v>6.6</v>
      </c>
      <c r="I12" s="48">
        <v>6.9</v>
      </c>
      <c r="J12" s="83" t="s">
        <v>39</v>
      </c>
      <c r="K12" s="82">
        <f t="shared" si="0"/>
        <v>15.424999999999999</v>
      </c>
      <c r="L12" s="126">
        <v>1.75</v>
      </c>
      <c r="M12" s="48">
        <v>2.8</v>
      </c>
      <c r="N12" s="48">
        <v>6.2</v>
      </c>
      <c r="O12" s="48">
        <v>6.35</v>
      </c>
      <c r="P12" s="83" t="s">
        <v>39</v>
      </c>
      <c r="Q12" s="178">
        <f t="shared" si="1"/>
        <v>14.824999999999999</v>
      </c>
      <c r="R12" s="50">
        <f t="shared" si="2"/>
        <v>30.25</v>
      </c>
    </row>
    <row r="13" spans="1:18" ht="16.149999999999999" customHeight="1">
      <c r="A13" s="186">
        <v>7</v>
      </c>
      <c r="B13" s="69">
        <v>6</v>
      </c>
      <c r="C13" s="77" t="s">
        <v>68</v>
      </c>
      <c r="D13" s="71">
        <v>1997</v>
      </c>
      <c r="E13" s="91" t="s">
        <v>34</v>
      </c>
      <c r="F13" s="76">
        <v>1.95</v>
      </c>
      <c r="G13" s="74">
        <v>3.1</v>
      </c>
      <c r="H13" s="74">
        <v>6.8</v>
      </c>
      <c r="I13" s="74">
        <v>6.65</v>
      </c>
      <c r="J13" s="78" t="s">
        <v>39</v>
      </c>
      <c r="K13" s="75">
        <f t="shared" si="0"/>
        <v>15.975</v>
      </c>
      <c r="L13" s="133">
        <v>1.1000000000000001</v>
      </c>
      <c r="M13" s="74">
        <v>1.85</v>
      </c>
      <c r="N13" s="74">
        <v>6.2</v>
      </c>
      <c r="O13" s="74">
        <v>5.3</v>
      </c>
      <c r="P13" s="78" t="s">
        <v>39</v>
      </c>
      <c r="Q13" s="176">
        <f t="shared" si="1"/>
        <v>12.975000000000001</v>
      </c>
      <c r="R13" s="92">
        <f t="shared" si="2"/>
        <v>28.950000000000003</v>
      </c>
    </row>
    <row r="14" spans="1:18" ht="16.149999999999999" customHeight="1">
      <c r="A14" s="186">
        <v>8</v>
      </c>
      <c r="B14" s="89">
        <v>11</v>
      </c>
      <c r="C14" s="79" t="s">
        <v>71</v>
      </c>
      <c r="D14" s="80">
        <v>1996</v>
      </c>
      <c r="E14" s="81" t="s">
        <v>34</v>
      </c>
      <c r="F14" s="47">
        <v>1.6</v>
      </c>
      <c r="G14" s="48">
        <v>2.6</v>
      </c>
      <c r="H14" s="48">
        <v>6.6</v>
      </c>
      <c r="I14" s="48">
        <v>6.55</v>
      </c>
      <c r="J14" s="83" t="s">
        <v>39</v>
      </c>
      <c r="K14" s="82">
        <f t="shared" si="0"/>
        <v>15.25</v>
      </c>
      <c r="L14" s="126">
        <v>1.2</v>
      </c>
      <c r="M14" s="48">
        <v>2.35</v>
      </c>
      <c r="N14" s="48">
        <v>5.75</v>
      </c>
      <c r="O14" s="48">
        <v>5.9</v>
      </c>
      <c r="P14" s="83" t="s">
        <v>39</v>
      </c>
      <c r="Q14" s="178">
        <f t="shared" si="1"/>
        <v>13.425000000000001</v>
      </c>
      <c r="R14" s="50">
        <f t="shared" si="2"/>
        <v>28.675000000000001</v>
      </c>
    </row>
    <row r="15" spans="1:18" ht="16.149999999999999" customHeight="1" thickBot="1">
      <c r="A15" s="188" t="s">
        <v>39</v>
      </c>
      <c r="B15" s="195">
        <v>12</v>
      </c>
      <c r="C15" s="194" t="s">
        <v>72</v>
      </c>
      <c r="D15" s="189">
        <v>1997</v>
      </c>
      <c r="E15" s="197" t="s">
        <v>58</v>
      </c>
      <c r="F15" s="200">
        <v>2.15</v>
      </c>
      <c r="G15" s="190">
        <v>2.15</v>
      </c>
      <c r="H15" s="190">
        <v>7.15</v>
      </c>
      <c r="I15" s="190">
        <v>6.65</v>
      </c>
      <c r="J15" s="191" t="s">
        <v>39</v>
      </c>
      <c r="K15" s="201">
        <f t="shared" si="0"/>
        <v>15.950000000000001</v>
      </c>
      <c r="L15" s="199" t="s">
        <v>39</v>
      </c>
      <c r="M15" s="191" t="s">
        <v>39</v>
      </c>
      <c r="N15" s="191" t="s">
        <v>39</v>
      </c>
      <c r="O15" s="191" t="s">
        <v>39</v>
      </c>
      <c r="P15" s="191" t="s">
        <v>39</v>
      </c>
      <c r="Q15" s="203" t="s">
        <v>39</v>
      </c>
      <c r="R15" s="205">
        <v>15.95</v>
      </c>
    </row>
    <row r="16" spans="1:18" s="125" customFormat="1" ht="16.149999999999999" customHeight="1">
      <c r="A16" s="183"/>
      <c r="B16" s="72"/>
      <c r="C16" s="182"/>
      <c r="D16" s="72"/>
      <c r="E16" s="72"/>
      <c r="F16" s="121"/>
      <c r="G16" s="121"/>
      <c r="H16" s="121"/>
      <c r="I16" s="121"/>
      <c r="J16" s="122"/>
      <c r="K16" s="123"/>
      <c r="L16" s="121"/>
      <c r="M16" s="121"/>
      <c r="N16" s="121"/>
      <c r="O16" s="121"/>
      <c r="P16" s="122"/>
      <c r="Q16" s="123"/>
      <c r="R16" s="124"/>
    </row>
    <row r="17" spans="1:18" ht="19.5" thickBot="1">
      <c r="A17" s="93" t="s">
        <v>62</v>
      </c>
    </row>
    <row r="18" spans="1:18" ht="12.6" customHeight="1" thickBot="1">
      <c r="A18" s="227" t="s">
        <v>11</v>
      </c>
      <c r="B18" s="223" t="s">
        <v>40</v>
      </c>
      <c r="C18" s="242" t="s">
        <v>2</v>
      </c>
      <c r="D18" s="244" t="s">
        <v>3</v>
      </c>
      <c r="E18" s="246" t="s">
        <v>4</v>
      </c>
      <c r="F18" s="239" t="s">
        <v>26</v>
      </c>
      <c r="G18" s="240"/>
      <c r="H18" s="240"/>
      <c r="I18" s="240"/>
      <c r="J18" s="240"/>
      <c r="K18" s="241"/>
      <c r="L18" s="240" t="s">
        <v>59</v>
      </c>
      <c r="M18" s="240"/>
      <c r="N18" s="240"/>
      <c r="O18" s="240"/>
      <c r="P18" s="240"/>
      <c r="Q18" s="241"/>
      <c r="R18" s="223" t="s">
        <v>6</v>
      </c>
    </row>
    <row r="19" spans="1:18" ht="12.6" customHeight="1" thickBot="1">
      <c r="A19" s="228"/>
      <c r="B19" s="224"/>
      <c r="C19" s="243"/>
      <c r="D19" s="245"/>
      <c r="E19" s="247"/>
      <c r="F19" s="139" t="s">
        <v>27</v>
      </c>
      <c r="G19" s="141" t="s">
        <v>28</v>
      </c>
      <c r="H19" s="141" t="s">
        <v>29</v>
      </c>
      <c r="I19" s="141" t="s">
        <v>30</v>
      </c>
      <c r="J19" s="142" t="s">
        <v>41</v>
      </c>
      <c r="K19" s="143" t="s">
        <v>6</v>
      </c>
      <c r="L19" s="139" t="s">
        <v>27</v>
      </c>
      <c r="M19" s="141" t="s">
        <v>28</v>
      </c>
      <c r="N19" s="141" t="s">
        <v>29</v>
      </c>
      <c r="O19" s="141" t="s">
        <v>30</v>
      </c>
      <c r="P19" s="142" t="s">
        <v>41</v>
      </c>
      <c r="Q19" s="143" t="s">
        <v>6</v>
      </c>
      <c r="R19" s="224"/>
    </row>
    <row r="20" spans="1:18" ht="16.149999999999999" customHeight="1">
      <c r="A20" s="206">
        <v>1</v>
      </c>
      <c r="B20" s="70">
        <v>7</v>
      </c>
      <c r="C20" s="208" t="s">
        <v>75</v>
      </c>
      <c r="D20" s="165">
        <v>1995</v>
      </c>
      <c r="E20" s="196" t="s">
        <v>32</v>
      </c>
      <c r="F20" s="211">
        <v>2.75</v>
      </c>
      <c r="G20" s="168">
        <v>3.8</v>
      </c>
      <c r="H20" s="168">
        <v>7.6</v>
      </c>
      <c r="I20" s="168">
        <v>7.25</v>
      </c>
      <c r="J20" s="169" t="s">
        <v>39</v>
      </c>
      <c r="K20" s="173">
        <f>AVERAGE(F20:G20)+H20+I20</f>
        <v>18.125</v>
      </c>
      <c r="L20" s="167">
        <v>2.6</v>
      </c>
      <c r="M20" s="168">
        <v>4.8</v>
      </c>
      <c r="N20" s="168">
        <v>8.1</v>
      </c>
      <c r="O20" s="168">
        <v>7.45</v>
      </c>
      <c r="P20" s="169" t="s">
        <v>39</v>
      </c>
      <c r="Q20" s="173">
        <f>AVERAGE(L20:M20)+N20+O20</f>
        <v>19.25</v>
      </c>
      <c r="R20" s="170">
        <f>K20+Q20</f>
        <v>37.375</v>
      </c>
    </row>
    <row r="21" spans="1:18" ht="16.149999999999999" customHeight="1">
      <c r="A21" s="187">
        <v>2</v>
      </c>
      <c r="B21" s="89">
        <v>6</v>
      </c>
      <c r="C21" s="209" t="s">
        <v>74</v>
      </c>
      <c r="D21" s="80">
        <v>1995</v>
      </c>
      <c r="E21" s="81" t="s">
        <v>36</v>
      </c>
      <c r="F21" s="49">
        <v>2.2000000000000002</v>
      </c>
      <c r="G21" s="48">
        <v>4.05</v>
      </c>
      <c r="H21" s="48">
        <v>7.3</v>
      </c>
      <c r="I21" s="48">
        <v>6.4</v>
      </c>
      <c r="J21" s="83" t="s">
        <v>39</v>
      </c>
      <c r="K21" s="82">
        <f>AVERAGE(F21:G21)+H21+I21</f>
        <v>16.825000000000003</v>
      </c>
      <c r="L21" s="49">
        <v>2.5</v>
      </c>
      <c r="M21" s="48">
        <v>5.25</v>
      </c>
      <c r="N21" s="48">
        <v>7.65</v>
      </c>
      <c r="O21" s="48">
        <v>7.3</v>
      </c>
      <c r="P21" s="83" t="s">
        <v>39</v>
      </c>
      <c r="Q21" s="82">
        <f>AVERAGE(L21:M21)+N21+O21</f>
        <v>18.824999999999999</v>
      </c>
      <c r="R21" s="172">
        <f>K21+Q21</f>
        <v>35.650000000000006</v>
      </c>
    </row>
    <row r="22" spans="1:18" ht="16.149999999999999" customHeight="1" thickBot="1">
      <c r="A22" s="207">
        <v>3</v>
      </c>
      <c r="B22" s="195">
        <v>2</v>
      </c>
      <c r="C22" s="210" t="s">
        <v>73</v>
      </c>
      <c r="D22" s="189">
        <v>1995</v>
      </c>
      <c r="E22" s="197" t="s">
        <v>36</v>
      </c>
      <c r="F22" s="200">
        <v>2.6</v>
      </c>
      <c r="G22" s="190">
        <v>4.3499999999999996</v>
      </c>
      <c r="H22" s="190">
        <v>7.05</v>
      </c>
      <c r="I22" s="190">
        <v>6.95</v>
      </c>
      <c r="J22" s="191" t="s">
        <v>39</v>
      </c>
      <c r="K22" s="201">
        <f>AVERAGE(F22:G22)+H22+I22</f>
        <v>17.474999999999998</v>
      </c>
      <c r="L22" s="200">
        <v>1.95</v>
      </c>
      <c r="M22" s="190">
        <v>3.1</v>
      </c>
      <c r="N22" s="190">
        <v>6.45</v>
      </c>
      <c r="O22" s="190">
        <v>6</v>
      </c>
      <c r="P22" s="191" t="s">
        <v>39</v>
      </c>
      <c r="Q22" s="201">
        <f>AVERAGE(L22:M22)+N22+O22</f>
        <v>14.975</v>
      </c>
      <c r="R22" s="192">
        <f>K22+Q22</f>
        <v>32.449999999999996</v>
      </c>
    </row>
  </sheetData>
  <mergeCells count="19">
    <mergeCell ref="A1:R1"/>
    <mergeCell ref="A2:R2"/>
    <mergeCell ref="A3:R3"/>
    <mergeCell ref="R18:R19"/>
    <mergeCell ref="F5:K5"/>
    <mergeCell ref="L5:Q5"/>
    <mergeCell ref="R5:R6"/>
    <mergeCell ref="A18:A19"/>
    <mergeCell ref="B18:B19"/>
    <mergeCell ref="C18:C19"/>
    <mergeCell ref="D18:D19"/>
    <mergeCell ref="E18:E19"/>
    <mergeCell ref="F18:K18"/>
    <mergeCell ref="L18:Q18"/>
    <mergeCell ref="A5:A6"/>
    <mergeCell ref="B5:B6"/>
    <mergeCell ref="C5:C6"/>
    <mergeCell ref="D5:D6"/>
    <mergeCell ref="E5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P9"/>
  <sheetViews>
    <sheetView tabSelected="1" workbookViewId="0">
      <selection activeCell="B7" sqref="B7"/>
    </sheetView>
  </sheetViews>
  <sheetFormatPr defaultRowHeight="15"/>
  <cols>
    <col min="1" max="1" width="30.140625" customWidth="1"/>
    <col min="2" max="2" width="7" customWidth="1"/>
    <col min="3" max="3" width="58.28515625" customWidth="1"/>
    <col min="4" max="4" width="9.7109375" bestFit="1" customWidth="1"/>
  </cols>
  <sheetData>
    <row r="1" spans="1:16" ht="18.75">
      <c r="A1" s="218" t="s">
        <v>15</v>
      </c>
      <c r="B1" s="218"/>
      <c r="C1" s="218"/>
      <c r="D1" s="218"/>
      <c r="E1" s="218"/>
      <c r="F1" s="218"/>
      <c r="G1" s="218"/>
      <c r="H1" s="218"/>
      <c r="I1" s="21"/>
      <c r="J1" s="21"/>
      <c r="K1" s="21"/>
      <c r="L1" s="21"/>
      <c r="M1" s="21"/>
      <c r="N1" s="21"/>
      <c r="O1" s="21"/>
      <c r="P1" s="21"/>
    </row>
    <row r="2" spans="1:16" ht="18.75">
      <c r="A2" s="219" t="s">
        <v>47</v>
      </c>
      <c r="B2" s="219"/>
      <c r="C2" s="219"/>
      <c r="D2" s="219"/>
      <c r="E2" s="219"/>
      <c r="F2" s="219"/>
      <c r="G2" s="219"/>
      <c r="H2" s="219"/>
      <c r="I2" s="22"/>
      <c r="J2" s="22"/>
      <c r="K2" s="22"/>
      <c r="L2" s="22"/>
      <c r="M2" s="22"/>
      <c r="N2" s="22"/>
      <c r="O2" s="22"/>
      <c r="P2" s="22"/>
    </row>
    <row r="3" spans="1:16" ht="23.25">
      <c r="A3" s="217" t="s">
        <v>14</v>
      </c>
      <c r="B3" s="217"/>
      <c r="C3" s="217"/>
      <c r="D3" s="217"/>
      <c r="E3" s="217"/>
      <c r="F3" s="217"/>
      <c r="G3" s="217"/>
      <c r="H3" s="217"/>
      <c r="I3" s="130"/>
      <c r="J3" s="130"/>
      <c r="K3" s="130"/>
      <c r="L3" s="130"/>
      <c r="M3" s="130"/>
      <c r="N3" s="130"/>
      <c r="O3" s="130"/>
      <c r="P3" s="130"/>
    </row>
    <row r="4" spans="1:16" ht="19.5" thickBot="1">
      <c r="B4" s="93" t="s">
        <v>76</v>
      </c>
    </row>
    <row r="5" spans="1:16" ht="12.6" customHeight="1">
      <c r="B5" s="227" t="s">
        <v>11</v>
      </c>
      <c r="C5" s="246" t="s">
        <v>4</v>
      </c>
      <c r="D5" s="223" t="s">
        <v>77</v>
      </c>
    </row>
    <row r="6" spans="1:16" ht="12.6" customHeight="1" thickBot="1">
      <c r="B6" s="248"/>
      <c r="C6" s="247"/>
      <c r="D6" s="224"/>
    </row>
    <row r="7" spans="1:16" ht="16.149999999999999" customHeight="1">
      <c r="B7" s="185">
        <v>1</v>
      </c>
      <c r="C7" s="214" t="s">
        <v>9</v>
      </c>
      <c r="D7" s="212">
        <v>3</v>
      </c>
    </row>
    <row r="8" spans="1:16" ht="16.149999999999999" customHeight="1">
      <c r="B8" s="186">
        <v>2</v>
      </c>
      <c r="C8" s="215" t="s">
        <v>36</v>
      </c>
      <c r="D8" s="216">
        <v>9</v>
      </c>
    </row>
    <row r="9" spans="1:16" ht="16.149999999999999" customHeight="1" thickBot="1">
      <c r="B9" s="207">
        <v>3</v>
      </c>
      <c r="C9" s="195" t="s">
        <v>32</v>
      </c>
      <c r="D9" s="213">
        <v>10</v>
      </c>
    </row>
  </sheetData>
  <mergeCells count="6">
    <mergeCell ref="A3:H3"/>
    <mergeCell ref="A2:H2"/>
    <mergeCell ref="A1:H1"/>
    <mergeCell ref="D5:D6"/>
    <mergeCell ref="B5:B6"/>
    <mergeCell ref="C5:C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Celková - KP</vt:lpstr>
      <vt:lpstr>Celková - VP1,2</vt:lpstr>
      <vt:lpstr>Celková - VP3,4</vt:lpstr>
      <vt:lpstr>Výsledky memoriál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2011-10-11T06:52:25Z</dcterms:modified>
</cp:coreProperties>
</file>