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080" windowWidth="12120" windowHeight="9120" firstSheet="2" activeTab="2"/>
  </bookViews>
  <sheets>
    <sheet name="1. Sestava" sheetId="1" state="hidden" r:id="rId1"/>
    <sheet name="2. Sestava" sheetId="2" state="hidden" r:id="rId2"/>
    <sheet name="Pořadí" sheetId="3" r:id="rId3"/>
    <sheet name="Výsledky" sheetId="4" state="hidden" r:id="rId4"/>
  </sheets>
  <definedNames/>
  <calcPr fullCalcOnLoad="1"/>
</workbook>
</file>

<file path=xl/sharedStrings.xml><?xml version="1.0" encoding="utf-8"?>
<sst xmlns="http://schemas.openxmlformats.org/spreadsheetml/2006/main" count="385" uniqueCount="52">
  <si>
    <t>Umělecká</t>
  </si>
  <si>
    <t>Provedení</t>
  </si>
  <si>
    <t>VÝS</t>
  </si>
  <si>
    <t>1.</t>
  </si>
  <si>
    <t>2.</t>
  </si>
  <si>
    <t>3.</t>
  </si>
  <si>
    <t>4.</t>
  </si>
  <si>
    <t>ROČNÍK</t>
  </si>
  <si>
    <t>ODDÍL</t>
  </si>
  <si>
    <t>Výsledková listina</t>
  </si>
  <si>
    <t>Pořadí</t>
  </si>
  <si>
    <t>Jméno</t>
  </si>
  <si>
    <t>Roč.</t>
  </si>
  <si>
    <t>Oddíl</t>
  </si>
  <si>
    <t>Umělecká
hodnota</t>
  </si>
  <si>
    <t>Celkem</t>
  </si>
  <si>
    <t>hodnota A</t>
  </si>
  <si>
    <t>E</t>
  </si>
  <si>
    <t>A</t>
  </si>
  <si>
    <t>Srážka</t>
  </si>
  <si>
    <t>D1</t>
  </si>
  <si>
    <t>D2</t>
  </si>
  <si>
    <t>Technická hodnota</t>
  </si>
  <si>
    <t>Libovolné</t>
  </si>
  <si>
    <t>libovolné</t>
  </si>
  <si>
    <t>1. sestava s libovolným náčiním</t>
  </si>
  <si>
    <t>2. sestava s libovolným náčiním</t>
  </si>
  <si>
    <t>Výsledná</t>
  </si>
  <si>
    <t>Kategorie 5</t>
  </si>
  <si>
    <t>Kategorie 6</t>
  </si>
  <si>
    <t>Kategorie 7</t>
  </si>
  <si>
    <t>Naděje starší (ročník 2000 a 1999)</t>
  </si>
  <si>
    <t>Kadetky mladší (ročník 2000 a 1999)</t>
  </si>
  <si>
    <t>Kadetky starší (ročník 1998 a 1997)</t>
  </si>
  <si>
    <t>Kategorie 5 – naděje starší (ročník 2000 a  1999)</t>
  </si>
  <si>
    <t>Kategorie 6 – kadetky mladší (ročník 2000 a 1999)</t>
  </si>
  <si>
    <t>Kategorie 7 – kadetky starší (ročník 1998 a 1997)</t>
  </si>
  <si>
    <t>Sajtlová Tereza</t>
  </si>
  <si>
    <t>Máj ČB</t>
  </si>
  <si>
    <t>Suková Eliška</t>
  </si>
  <si>
    <t>Humpolec</t>
  </si>
  <si>
    <t>Špindlerová Kateřina</t>
  </si>
  <si>
    <t>Kvášová Radka</t>
  </si>
  <si>
    <t>Chrástková Eliška</t>
  </si>
  <si>
    <t>Kreisslová Karolína</t>
  </si>
  <si>
    <t>Milevsko</t>
  </si>
  <si>
    <t>Tilpová Magdalena</t>
  </si>
  <si>
    <t>Suková Kateřina</t>
  </si>
  <si>
    <t>Křížová Natálie</t>
  </si>
  <si>
    <t>5.</t>
  </si>
  <si>
    <t>Jeřábková Tereza</t>
  </si>
  <si>
    <t>Kategorie 5 – naděje starší (ročník 2000 a 1999)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</si>
</sst>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 CE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u val="single"/>
      <sz val="6.8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/>
      <protection/>
    </xf>
    <xf numFmtId="2" fontId="6" fillId="0" borderId="31" xfId="47" applyNumberFormat="1" applyFont="1" applyBorder="1" applyAlignment="1">
      <alignment horizontal="center"/>
      <protection/>
    </xf>
    <xf numFmtId="0" fontId="6" fillId="0" borderId="32" xfId="47" applyFont="1" applyFill="1" applyBorder="1" applyAlignment="1">
      <alignment horizontal="center" vertical="center" wrapText="1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2" fillId="33" borderId="33" xfId="47" applyFont="1" applyFill="1" applyBorder="1" applyAlignment="1">
      <alignment horizontal="center"/>
      <protection/>
    </xf>
    <xf numFmtId="0" fontId="2" fillId="33" borderId="34" xfId="47" applyFont="1" applyFill="1" applyBorder="1" applyAlignment="1">
      <alignment horizontal="center"/>
      <protection/>
    </xf>
    <xf numFmtId="0" fontId="2" fillId="33" borderId="35" xfId="47" applyFont="1" applyFill="1" applyBorder="1" applyAlignment="1">
      <alignment horizontal="center"/>
      <protection/>
    </xf>
    <xf numFmtId="0" fontId="14" fillId="0" borderId="32" xfId="47" applyFont="1" applyFill="1" applyBorder="1" applyAlignment="1">
      <alignment horizontal="center" vertical="center"/>
      <protection/>
    </xf>
    <xf numFmtId="0" fontId="14" fillId="0" borderId="14" xfId="4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2" fontId="6" fillId="0" borderId="25" xfId="4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0" fontId="6" fillId="36" borderId="40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167" fontId="9" fillId="0" borderId="0" xfId="0" applyNumberFormat="1" applyFont="1" applyAlignment="1">
      <alignment/>
    </xf>
    <xf numFmtId="167" fontId="2" fillId="0" borderId="41" xfId="47" applyNumberFormat="1" applyFont="1" applyBorder="1" applyAlignment="1">
      <alignment horizontal="center"/>
      <protection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2" fontId="6" fillId="0" borderId="42" xfId="47" applyNumberFormat="1" applyFont="1" applyBorder="1" applyAlignment="1">
      <alignment horizontal="center"/>
      <protection/>
    </xf>
    <xf numFmtId="0" fontId="10" fillId="33" borderId="16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6" fillId="0" borderId="12" xfId="47" applyFont="1" applyFill="1" applyBorder="1" applyAlignment="1">
      <alignment horizontal="center" vertical="center"/>
      <protection/>
    </xf>
    <xf numFmtId="0" fontId="14" fillId="0" borderId="19" xfId="47" applyFont="1" applyFill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2" fontId="6" fillId="0" borderId="24" xfId="47" applyNumberFormat="1" applyFont="1" applyBorder="1" applyAlignment="1">
      <alignment horizontal="center"/>
      <protection/>
    </xf>
    <xf numFmtId="2" fontId="6" fillId="0" borderId="47" xfId="47" applyNumberFormat="1" applyFont="1" applyBorder="1" applyAlignment="1">
      <alignment horizontal="center"/>
      <protection/>
    </xf>
    <xf numFmtId="167" fontId="2" fillId="0" borderId="48" xfId="47" applyNumberFormat="1" applyFont="1" applyBorder="1" applyAlignment="1">
      <alignment horizontal="center"/>
      <protection/>
    </xf>
    <xf numFmtId="2" fontId="6" fillId="0" borderId="49" xfId="47" applyNumberFormat="1" applyFont="1" applyBorder="1" applyAlignment="1">
      <alignment horizontal="center"/>
      <protection/>
    </xf>
    <xf numFmtId="2" fontId="6" fillId="0" borderId="34" xfId="47" applyNumberFormat="1" applyFont="1" applyBorder="1" applyAlignment="1">
      <alignment horizontal="center"/>
      <protection/>
    </xf>
    <xf numFmtId="0" fontId="9" fillId="33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7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2" fillId="36" borderId="56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 vertical="top"/>
    </xf>
    <xf numFmtId="0" fontId="10" fillId="33" borderId="32" xfId="0" applyFont="1" applyFill="1" applyBorder="1" applyAlignment="1">
      <alignment/>
    </xf>
    <xf numFmtId="0" fontId="9" fillId="33" borderId="59" xfId="0" applyFont="1" applyFill="1" applyBorder="1" applyAlignment="1">
      <alignment/>
    </xf>
    <xf numFmtId="0" fontId="6" fillId="0" borderId="0" xfId="47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14" fillId="0" borderId="0" xfId="47" applyFont="1" applyFill="1" applyBorder="1" applyAlignment="1">
      <alignment horizontal="center" vertical="center"/>
      <protection/>
    </xf>
    <xf numFmtId="2" fontId="6" fillId="0" borderId="0" xfId="47" applyNumberFormat="1" applyFont="1" applyBorder="1" applyAlignment="1">
      <alignment horizontal="center"/>
      <protection/>
    </xf>
    <xf numFmtId="2" fontId="2" fillId="0" borderId="0" xfId="47" applyNumberFormat="1" applyFont="1" applyBorder="1" applyAlignment="1">
      <alignment horizontal="center"/>
      <protection/>
    </xf>
    <xf numFmtId="167" fontId="2" fillId="0" borderId="0" xfId="47" applyNumberFormat="1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4" fillId="0" borderId="0" xfId="47" applyNumberFormat="1" applyFont="1" applyFill="1" applyBorder="1" applyAlignment="1">
      <alignment vertical="center"/>
      <protection/>
    </xf>
    <xf numFmtId="167" fontId="17" fillId="0" borderId="0" xfId="0" applyNumberFormat="1" applyFont="1" applyBorder="1" applyAlignment="1">
      <alignment vertical="center"/>
    </xf>
    <xf numFmtId="2" fontId="2" fillId="0" borderId="41" xfId="47" applyNumberFormat="1" applyFont="1" applyBorder="1" applyAlignment="1">
      <alignment horizontal="center"/>
      <protection/>
    </xf>
    <xf numFmtId="0" fontId="14" fillId="0" borderId="60" xfId="47" applyFont="1" applyFill="1" applyBorder="1" applyAlignment="1">
      <alignment horizontal="center" vertical="center"/>
      <protection/>
    </xf>
    <xf numFmtId="0" fontId="14" fillId="0" borderId="55" xfId="47" applyFont="1" applyFill="1" applyBorder="1" applyAlignment="1">
      <alignment horizontal="center" vertical="center"/>
      <protection/>
    </xf>
    <xf numFmtId="2" fontId="6" fillId="0" borderId="37" xfId="47" applyNumberFormat="1" applyFont="1" applyBorder="1" applyAlignment="1">
      <alignment horizontal="center"/>
      <protection/>
    </xf>
    <xf numFmtId="2" fontId="6" fillId="0" borderId="26" xfId="47" applyNumberFormat="1" applyFont="1" applyBorder="1" applyAlignment="1">
      <alignment horizontal="center"/>
      <protection/>
    </xf>
    <xf numFmtId="2" fontId="6" fillId="0" borderId="28" xfId="47" applyNumberFormat="1" applyFont="1" applyBorder="1" applyAlignment="1">
      <alignment horizontal="center"/>
      <protection/>
    </xf>
    <xf numFmtId="2" fontId="6" fillId="0" borderId="54" xfId="47" applyNumberFormat="1" applyFont="1" applyBorder="1" applyAlignment="1">
      <alignment horizontal="center"/>
      <protection/>
    </xf>
    <xf numFmtId="2" fontId="6" fillId="0" borderId="29" xfId="47" applyNumberFormat="1" applyFont="1" applyBorder="1" applyAlignment="1">
      <alignment horizontal="center"/>
      <protection/>
    </xf>
    <xf numFmtId="167" fontId="2" fillId="0" borderId="46" xfId="47" applyNumberFormat="1" applyFont="1" applyBorder="1" applyAlignment="1">
      <alignment horizontal="center"/>
      <protection/>
    </xf>
    <xf numFmtId="2" fontId="6" fillId="0" borderId="35" xfId="47" applyNumberFormat="1" applyFont="1" applyBorder="1" applyAlignment="1">
      <alignment horizontal="center"/>
      <protection/>
    </xf>
    <xf numFmtId="2" fontId="2" fillId="0" borderId="46" xfId="47" applyNumberFormat="1" applyFont="1" applyBorder="1" applyAlignment="1">
      <alignment horizontal="center"/>
      <protection/>
    </xf>
    <xf numFmtId="167" fontId="4" fillId="0" borderId="61" xfId="47" applyNumberFormat="1" applyFont="1" applyFill="1" applyBorder="1" applyAlignment="1">
      <alignment vertical="center"/>
      <protection/>
    </xf>
    <xf numFmtId="167" fontId="2" fillId="0" borderId="43" xfId="47" applyNumberFormat="1" applyFont="1" applyFill="1" applyBorder="1" applyAlignment="1">
      <alignment horizontal="center" vertical="center"/>
      <protection/>
    </xf>
    <xf numFmtId="0" fontId="6" fillId="0" borderId="28" xfId="0" applyFont="1" applyBorder="1" applyAlignment="1">
      <alignment horizontal="left" vertical="top" wrapText="1"/>
    </xf>
    <xf numFmtId="0" fontId="6" fillId="35" borderId="29" xfId="0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62" xfId="0" applyFont="1" applyFill="1" applyBorder="1" applyAlignment="1">
      <alignment/>
    </xf>
    <xf numFmtId="167" fontId="2" fillId="33" borderId="62" xfId="0" applyNumberFormat="1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63" xfId="0" applyFont="1" applyFill="1" applyBorder="1" applyAlignment="1">
      <alignment/>
    </xf>
    <xf numFmtId="167" fontId="2" fillId="33" borderId="63" xfId="0" applyNumberFormat="1" applyFont="1" applyFill="1" applyBorder="1" applyAlignment="1">
      <alignment/>
    </xf>
    <xf numFmtId="167" fontId="2" fillId="0" borderId="64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167" fontId="2" fillId="0" borderId="46" xfId="0" applyNumberFormat="1" applyFont="1" applyBorder="1" applyAlignment="1">
      <alignment horizontal="center"/>
    </xf>
    <xf numFmtId="167" fontId="2" fillId="0" borderId="64" xfId="47" applyNumberFormat="1" applyFont="1" applyBorder="1" applyAlignment="1">
      <alignment horizontal="center"/>
      <protection/>
    </xf>
    <xf numFmtId="0" fontId="6" fillId="33" borderId="28" xfId="0" applyFont="1" applyFill="1" applyBorder="1" applyAlignment="1">
      <alignment/>
    </xf>
    <xf numFmtId="0" fontId="14" fillId="0" borderId="21" xfId="47" applyFont="1" applyFill="1" applyBorder="1" applyAlignment="1">
      <alignment horizontal="center" vertical="center"/>
      <protection/>
    </xf>
    <xf numFmtId="0" fontId="14" fillId="0" borderId="59" xfId="47" applyFont="1" applyFill="1" applyBorder="1" applyAlignment="1">
      <alignment horizontal="center" vertical="center"/>
      <protection/>
    </xf>
    <xf numFmtId="0" fontId="14" fillId="0" borderId="18" xfId="47" applyFont="1" applyFill="1" applyBorder="1" applyAlignment="1">
      <alignment horizontal="center" vertical="center"/>
      <protection/>
    </xf>
    <xf numFmtId="2" fontId="6" fillId="0" borderId="39" xfId="47" applyNumberFormat="1" applyFont="1" applyBorder="1" applyAlignment="1">
      <alignment horizontal="center"/>
      <protection/>
    </xf>
    <xf numFmtId="2" fontId="6" fillId="0" borderId="53" xfId="47" applyNumberFormat="1" applyFont="1" applyBorder="1" applyAlignment="1">
      <alignment horizontal="center"/>
      <protection/>
    </xf>
    <xf numFmtId="2" fontId="6" fillId="0" borderId="40" xfId="47" applyNumberFormat="1" applyFont="1" applyBorder="1" applyAlignment="1">
      <alignment horizontal="center"/>
      <protection/>
    </xf>
    <xf numFmtId="167" fontId="2" fillId="0" borderId="44" xfId="47" applyNumberFormat="1" applyFont="1" applyBorder="1" applyAlignment="1">
      <alignment horizontal="center"/>
      <protection/>
    </xf>
    <xf numFmtId="167" fontId="2" fillId="0" borderId="44" xfId="0" applyNumberFormat="1" applyFont="1" applyBorder="1" applyAlignment="1">
      <alignment horizontal="center"/>
    </xf>
    <xf numFmtId="43" fontId="6" fillId="0" borderId="37" xfId="34" applyFont="1" applyBorder="1" applyAlignment="1">
      <alignment horizontal="center"/>
    </xf>
    <xf numFmtId="0" fontId="2" fillId="33" borderId="65" xfId="47" applyFont="1" applyFill="1" applyBorder="1" applyAlignment="1">
      <alignment horizontal="center"/>
      <protection/>
    </xf>
    <xf numFmtId="2" fontId="6" fillId="0" borderId="38" xfId="47" applyNumberFormat="1" applyFont="1" applyBorder="1" applyAlignment="1">
      <alignment horizontal="center"/>
      <protection/>
    </xf>
    <xf numFmtId="0" fontId="6" fillId="0" borderId="66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center" vertical="top" wrapText="1"/>
    </xf>
    <xf numFmtId="0" fontId="6" fillId="0" borderId="67" xfId="0" applyFont="1" applyBorder="1" applyAlignment="1">
      <alignment horizontal="left" vertical="top" wrapText="1"/>
    </xf>
    <xf numFmtId="0" fontId="6" fillId="34" borderId="68" xfId="0" applyFont="1" applyFill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6" fillId="34" borderId="71" xfId="0" applyFont="1" applyFill="1" applyBorder="1" applyAlignment="1">
      <alignment horizontal="center"/>
    </xf>
    <xf numFmtId="0" fontId="6" fillId="36" borderId="67" xfId="0" applyFont="1" applyFill="1" applyBorder="1" applyAlignment="1">
      <alignment horizontal="center"/>
    </xf>
    <xf numFmtId="0" fontId="6" fillId="36" borderId="72" xfId="0" applyFont="1" applyFill="1" applyBorder="1" applyAlignment="1">
      <alignment horizontal="center"/>
    </xf>
    <xf numFmtId="0" fontId="6" fillId="35" borderId="68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/>
    </xf>
    <xf numFmtId="0" fontId="6" fillId="35" borderId="71" xfId="0" applyFont="1" applyFill="1" applyBorder="1" applyAlignment="1">
      <alignment horizontal="center"/>
    </xf>
    <xf numFmtId="0" fontId="6" fillId="33" borderId="67" xfId="0" applyFont="1" applyFill="1" applyBorder="1" applyAlignment="1">
      <alignment/>
    </xf>
    <xf numFmtId="0" fontId="6" fillId="33" borderId="69" xfId="0" applyFont="1" applyFill="1" applyBorder="1" applyAlignment="1">
      <alignment/>
    </xf>
    <xf numFmtId="0" fontId="6" fillId="33" borderId="72" xfId="0" applyFont="1" applyFill="1" applyBorder="1" applyAlignment="1">
      <alignment/>
    </xf>
    <xf numFmtId="0" fontId="6" fillId="33" borderId="71" xfId="0" applyFont="1" applyFill="1" applyBorder="1" applyAlignment="1">
      <alignment/>
    </xf>
    <xf numFmtId="0" fontId="6" fillId="33" borderId="73" xfId="0" applyFont="1" applyFill="1" applyBorder="1" applyAlignment="1">
      <alignment/>
    </xf>
    <xf numFmtId="167" fontId="2" fillId="33" borderId="73" xfId="0" applyNumberFormat="1" applyFont="1" applyFill="1" applyBorder="1" applyAlignment="1">
      <alignment/>
    </xf>
    <xf numFmtId="0" fontId="6" fillId="0" borderId="74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center" vertical="top" wrapText="1"/>
    </xf>
    <xf numFmtId="0" fontId="6" fillId="0" borderId="75" xfId="0" applyFont="1" applyBorder="1" applyAlignment="1">
      <alignment horizontal="left" vertical="top" wrapText="1"/>
    </xf>
    <xf numFmtId="2" fontId="6" fillId="0" borderId="76" xfId="47" applyNumberFormat="1" applyFont="1" applyBorder="1" applyAlignment="1">
      <alignment horizontal="center"/>
      <protection/>
    </xf>
    <xf numFmtId="2" fontId="6" fillId="0" borderId="75" xfId="47" applyNumberFormat="1" applyFont="1" applyBorder="1" applyAlignment="1">
      <alignment horizontal="center"/>
      <protection/>
    </xf>
    <xf numFmtId="2" fontId="6" fillId="0" borderId="77" xfId="47" applyNumberFormat="1" applyFont="1" applyBorder="1" applyAlignment="1">
      <alignment horizontal="center"/>
      <protection/>
    </xf>
    <xf numFmtId="2" fontId="6" fillId="0" borderId="78" xfId="47" applyNumberFormat="1" applyFont="1" applyBorder="1" applyAlignment="1">
      <alignment horizontal="center"/>
      <protection/>
    </xf>
    <xf numFmtId="167" fontId="2" fillId="0" borderId="74" xfId="47" applyNumberFormat="1" applyFont="1" applyBorder="1" applyAlignment="1">
      <alignment horizontal="center"/>
      <protection/>
    </xf>
    <xf numFmtId="167" fontId="2" fillId="0" borderId="74" xfId="0" applyNumberFormat="1" applyFont="1" applyBorder="1" applyAlignment="1">
      <alignment horizontal="center"/>
    </xf>
    <xf numFmtId="0" fontId="2" fillId="33" borderId="79" xfId="47" applyFont="1" applyFill="1" applyBorder="1" applyAlignment="1">
      <alignment horizontal="center"/>
      <protection/>
    </xf>
    <xf numFmtId="2" fontId="6" fillId="0" borderId="80" xfId="47" applyNumberFormat="1" applyFont="1" applyBorder="1" applyAlignment="1">
      <alignment horizontal="center"/>
      <protection/>
    </xf>
    <xf numFmtId="2" fontId="6" fillId="0" borderId="36" xfId="47" applyNumberFormat="1" applyFont="1" applyBorder="1" applyAlignment="1">
      <alignment horizontal="center"/>
      <protection/>
    </xf>
    <xf numFmtId="2" fontId="6" fillId="0" borderId="81" xfId="47" applyNumberFormat="1" applyFont="1" applyBorder="1" applyAlignment="1">
      <alignment horizontal="center"/>
      <protection/>
    </xf>
    <xf numFmtId="2" fontId="6" fillId="0" borderId="82" xfId="47" applyNumberFormat="1" applyFont="1" applyBorder="1" applyAlignment="1">
      <alignment horizontal="center"/>
      <protection/>
    </xf>
    <xf numFmtId="167" fontId="2" fillId="0" borderId="45" xfId="47" applyNumberFormat="1" applyFont="1" applyBorder="1" applyAlignment="1">
      <alignment horizontal="center"/>
      <protection/>
    </xf>
    <xf numFmtId="167" fontId="2" fillId="0" borderId="45" xfId="0" applyNumberFormat="1" applyFont="1" applyBorder="1" applyAlignment="1">
      <alignment horizontal="center"/>
    </xf>
    <xf numFmtId="2" fontId="6" fillId="0" borderId="23" xfId="47" applyNumberFormat="1" applyFont="1" applyBorder="1" applyAlignment="1">
      <alignment horizontal="center"/>
      <protection/>
    </xf>
    <xf numFmtId="2" fontId="6" fillId="0" borderId="27" xfId="47" applyNumberFormat="1" applyFont="1" applyBorder="1" applyAlignment="1">
      <alignment horizontal="center"/>
      <protection/>
    </xf>
    <xf numFmtId="0" fontId="6" fillId="0" borderId="39" xfId="0" applyFont="1" applyBorder="1" applyAlignment="1">
      <alignment horizontal="center" vertical="top" wrapText="1"/>
    </xf>
    <xf numFmtId="0" fontId="6" fillId="0" borderId="83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6" fillId="34" borderId="76" xfId="0" applyFont="1" applyFill="1" applyBorder="1" applyAlignment="1">
      <alignment horizontal="center"/>
    </xf>
    <xf numFmtId="0" fontId="6" fillId="34" borderId="84" xfId="0" applyFont="1" applyFill="1" applyBorder="1" applyAlignment="1">
      <alignment horizontal="center"/>
    </xf>
    <xf numFmtId="0" fontId="6" fillId="34" borderId="77" xfId="0" applyFont="1" applyFill="1" applyBorder="1" applyAlignment="1">
      <alignment horizontal="center"/>
    </xf>
    <xf numFmtId="0" fontId="6" fillId="34" borderId="85" xfId="0" applyFont="1" applyFill="1" applyBorder="1" applyAlignment="1">
      <alignment horizontal="center"/>
    </xf>
    <xf numFmtId="0" fontId="6" fillId="36" borderId="75" xfId="0" applyFont="1" applyFill="1" applyBorder="1" applyAlignment="1">
      <alignment horizontal="center"/>
    </xf>
    <xf numFmtId="0" fontId="6" fillId="36" borderId="78" xfId="0" applyFont="1" applyFill="1" applyBorder="1" applyAlignment="1">
      <alignment horizontal="center"/>
    </xf>
    <xf numFmtId="0" fontId="6" fillId="35" borderId="76" xfId="0" applyFont="1" applyFill="1" applyBorder="1" applyAlignment="1">
      <alignment horizontal="center"/>
    </xf>
    <xf numFmtId="0" fontId="6" fillId="35" borderId="78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center"/>
    </xf>
    <xf numFmtId="0" fontId="6" fillId="33" borderId="75" xfId="0" applyFont="1" applyFill="1" applyBorder="1" applyAlignment="1">
      <alignment/>
    </xf>
    <xf numFmtId="0" fontId="6" fillId="33" borderId="84" xfId="0" applyFont="1" applyFill="1" applyBorder="1" applyAlignment="1">
      <alignment/>
    </xf>
    <xf numFmtId="0" fontId="6" fillId="33" borderId="78" xfId="0" applyFont="1" applyFill="1" applyBorder="1" applyAlignment="1">
      <alignment/>
    </xf>
    <xf numFmtId="0" fontId="6" fillId="33" borderId="85" xfId="0" applyFont="1" applyFill="1" applyBorder="1" applyAlignment="1">
      <alignment/>
    </xf>
    <xf numFmtId="0" fontId="6" fillId="33" borderId="86" xfId="0" applyFont="1" applyFill="1" applyBorder="1" applyAlignment="1">
      <alignment/>
    </xf>
    <xf numFmtId="167" fontId="2" fillId="33" borderId="86" xfId="0" applyNumberFormat="1" applyFont="1" applyFill="1" applyBorder="1" applyAlignment="1">
      <alignment/>
    </xf>
    <xf numFmtId="2" fontId="6" fillId="0" borderId="87" xfId="47" applyNumberFormat="1" applyFont="1" applyBorder="1" applyAlignment="1">
      <alignment horizontal="center"/>
      <protection/>
    </xf>
    <xf numFmtId="2" fontId="6" fillId="0" borderId="88" xfId="47" applyNumberFormat="1" applyFont="1" applyBorder="1" applyAlignment="1">
      <alignment horizontal="center"/>
      <protection/>
    </xf>
    <xf numFmtId="2" fontId="6" fillId="0" borderId="32" xfId="47" applyNumberFormat="1" applyFont="1" applyBorder="1" applyAlignment="1">
      <alignment horizontal="center"/>
      <protection/>
    </xf>
    <xf numFmtId="2" fontId="6" fillId="0" borderId="14" xfId="47" applyNumberFormat="1" applyFont="1" applyBorder="1" applyAlignment="1">
      <alignment horizontal="center"/>
      <protection/>
    </xf>
    <xf numFmtId="0" fontId="2" fillId="36" borderId="89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2" fillId="35" borderId="90" xfId="0" applyFont="1" applyFill="1" applyBorder="1" applyAlignment="1">
      <alignment horizontal="center" vertical="center"/>
    </xf>
    <xf numFmtId="0" fontId="6" fillId="35" borderId="91" xfId="0" applyFont="1" applyFill="1" applyBorder="1" applyAlignment="1">
      <alignment horizontal="center"/>
    </xf>
    <xf numFmtId="0" fontId="6" fillId="35" borderId="9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5" fillId="33" borderId="93" xfId="0" applyFont="1" applyFill="1" applyBorder="1" applyAlignment="1">
      <alignment horizontal="center" vertical="center" textRotation="255"/>
    </xf>
    <xf numFmtId="0" fontId="9" fillId="0" borderId="88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textRotation="255"/>
    </xf>
    <xf numFmtId="0" fontId="9" fillId="0" borderId="19" xfId="0" applyFont="1" applyBorder="1" applyAlignment="1">
      <alignment horizontal="center" textRotation="255"/>
    </xf>
    <xf numFmtId="0" fontId="2" fillId="34" borderId="8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2" fillId="34" borderId="68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5" borderId="8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94" xfId="0" applyFont="1" applyFill="1" applyBorder="1" applyAlignment="1">
      <alignment horizontal="center"/>
    </xf>
    <xf numFmtId="0" fontId="6" fillId="35" borderId="69" xfId="0" applyFont="1" applyFill="1" applyBorder="1" applyAlignment="1">
      <alignment horizontal="center"/>
    </xf>
    <xf numFmtId="0" fontId="6" fillId="35" borderId="7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43" xfId="47" applyFont="1" applyFill="1" applyBorder="1" applyAlignment="1">
      <alignment horizontal="center" vertical="center"/>
      <protection/>
    </xf>
    <xf numFmtId="0" fontId="2" fillId="0" borderId="64" xfId="47" applyFont="1" applyFill="1" applyBorder="1" applyAlignment="1">
      <alignment horizontal="center" vertical="center"/>
      <protection/>
    </xf>
    <xf numFmtId="0" fontId="2" fillId="0" borderId="61" xfId="47" applyFont="1" applyFill="1" applyBorder="1" applyAlignment="1">
      <alignment horizontal="center" vertical="center"/>
      <protection/>
    </xf>
    <xf numFmtId="0" fontId="2" fillId="0" borderId="95" xfId="47" applyFont="1" applyFill="1" applyBorder="1" applyAlignment="1">
      <alignment horizontal="center" vertical="center"/>
      <protection/>
    </xf>
    <xf numFmtId="0" fontId="2" fillId="0" borderId="87" xfId="47" applyFont="1" applyFill="1" applyBorder="1" applyAlignment="1">
      <alignment horizontal="center" vertical="center"/>
      <protection/>
    </xf>
    <xf numFmtId="0" fontId="2" fillId="0" borderId="96" xfId="47" applyFont="1" applyFill="1" applyBorder="1" applyAlignment="1">
      <alignment horizontal="center" vertical="center"/>
      <protection/>
    </xf>
    <xf numFmtId="0" fontId="2" fillId="0" borderId="12" xfId="47" applyFont="1" applyFill="1" applyBorder="1" applyAlignment="1">
      <alignment horizontal="center" vertic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2" fillId="0" borderId="19" xfId="47" applyFont="1" applyFill="1" applyBorder="1" applyAlignment="1">
      <alignment horizontal="center" vertical="center"/>
      <protection/>
    </xf>
    <xf numFmtId="0" fontId="6" fillId="0" borderId="97" xfId="47" applyFont="1" applyBorder="1" applyAlignment="1">
      <alignment horizontal="center"/>
      <protection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89" xfId="47" applyFont="1" applyFill="1" applyBorder="1" applyAlignment="1">
      <alignment horizontal="center" vertical="center" wrapText="1"/>
      <protection/>
    </xf>
    <xf numFmtId="0" fontId="6" fillId="0" borderId="93" xfId="47" applyFont="1" applyFill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a_Predelani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90" zoomScaleNormal="90" workbookViewId="0" topLeftCell="A1">
      <selection activeCell="G29" sqref="G29"/>
    </sheetView>
  </sheetViews>
  <sheetFormatPr defaultColWidth="9.00390625" defaultRowHeight="12.75"/>
  <cols>
    <col min="1" max="1" width="6.25390625" style="0" customWidth="1"/>
    <col min="2" max="2" width="23.75390625" style="0" customWidth="1"/>
    <col min="3" max="3" width="9.75390625" style="0" customWidth="1"/>
    <col min="4" max="4" width="11.75390625" style="0" customWidth="1"/>
    <col min="5" max="14" width="8.75390625" style="0" customWidth="1"/>
    <col min="15" max="18" width="9.75390625" style="0" customWidth="1"/>
    <col min="19" max="19" width="8.75390625" style="0" customWidth="1"/>
    <col min="20" max="20" width="9.75390625" style="0" customWidth="1"/>
  </cols>
  <sheetData>
    <row r="1" spans="1:2" ht="16.5" customHeight="1" thickBot="1">
      <c r="A1" s="2"/>
      <c r="B1" s="47" t="s">
        <v>23</v>
      </c>
    </row>
    <row r="2" spans="1:20" ht="19.5" customHeight="1">
      <c r="A2" s="2"/>
      <c r="B2" s="34" t="s">
        <v>28</v>
      </c>
      <c r="C2" s="218" t="s">
        <v>7</v>
      </c>
      <c r="D2" s="221" t="s">
        <v>8</v>
      </c>
      <c r="E2" s="224" t="s">
        <v>22</v>
      </c>
      <c r="F2" s="225"/>
      <c r="G2" s="225"/>
      <c r="H2" s="226"/>
      <c r="I2" s="208" t="s">
        <v>0</v>
      </c>
      <c r="J2" s="209"/>
      <c r="K2" s="210" t="s">
        <v>1</v>
      </c>
      <c r="L2" s="211"/>
      <c r="M2" s="211"/>
      <c r="N2" s="212"/>
      <c r="O2" s="4" t="s">
        <v>20</v>
      </c>
      <c r="P2" s="95" t="s">
        <v>21</v>
      </c>
      <c r="Q2" s="5" t="s">
        <v>18</v>
      </c>
      <c r="R2" s="6" t="s">
        <v>17</v>
      </c>
      <c r="S2" s="65" t="s">
        <v>19</v>
      </c>
      <c r="T2" s="7" t="s">
        <v>2</v>
      </c>
    </row>
    <row r="3" spans="1:20" ht="16.5" customHeight="1">
      <c r="A3" s="2"/>
      <c r="B3" s="227" t="s">
        <v>31</v>
      </c>
      <c r="C3" s="219"/>
      <c r="D3" s="222"/>
      <c r="E3" s="229" t="s">
        <v>20</v>
      </c>
      <c r="F3" s="230"/>
      <c r="G3" s="230" t="s">
        <v>21</v>
      </c>
      <c r="H3" s="231"/>
      <c r="I3" s="213" t="s">
        <v>16</v>
      </c>
      <c r="J3" s="214"/>
      <c r="K3" s="215" t="s">
        <v>17</v>
      </c>
      <c r="L3" s="216"/>
      <c r="M3" s="216"/>
      <c r="N3" s="217"/>
      <c r="O3" s="8"/>
      <c r="P3" s="96"/>
      <c r="Q3" s="9"/>
      <c r="R3" s="10"/>
      <c r="S3" s="64"/>
      <c r="T3" s="11"/>
    </row>
    <row r="4" spans="1:20" ht="30" customHeight="1" thickBot="1">
      <c r="A4" s="2"/>
      <c r="B4" s="228"/>
      <c r="C4" s="220"/>
      <c r="D4" s="223"/>
      <c r="E4" s="16">
        <v>1</v>
      </c>
      <c r="F4" s="88">
        <v>2</v>
      </c>
      <c r="G4" s="89">
        <v>1</v>
      </c>
      <c r="H4" s="17">
        <v>2</v>
      </c>
      <c r="I4" s="93">
        <v>1</v>
      </c>
      <c r="J4" s="94">
        <v>2</v>
      </c>
      <c r="K4" s="18">
        <v>1</v>
      </c>
      <c r="L4" s="19">
        <v>2</v>
      </c>
      <c r="M4" s="19">
        <v>3</v>
      </c>
      <c r="N4" s="20">
        <v>4</v>
      </c>
      <c r="O4" s="12"/>
      <c r="P4" s="97"/>
      <c r="Q4" s="13"/>
      <c r="R4" s="14"/>
      <c r="S4" s="15"/>
      <c r="T4" s="79" t="s">
        <v>24</v>
      </c>
    </row>
    <row r="5" spans="1:21" ht="16.5" customHeight="1" thickTop="1">
      <c r="A5" s="2" t="s">
        <v>3</v>
      </c>
      <c r="B5" s="69" t="s">
        <v>48</v>
      </c>
      <c r="C5" s="186">
        <v>2000</v>
      </c>
      <c r="D5" s="187" t="s">
        <v>45</v>
      </c>
      <c r="E5" s="21">
        <v>3.4</v>
      </c>
      <c r="F5" s="82">
        <v>2.9</v>
      </c>
      <c r="G5" s="85">
        <v>3.2</v>
      </c>
      <c r="H5" s="22">
        <v>3.4</v>
      </c>
      <c r="I5" s="23">
        <v>0</v>
      </c>
      <c r="J5" s="24">
        <v>0</v>
      </c>
      <c r="K5" s="25">
        <v>7</v>
      </c>
      <c r="L5" s="26">
        <v>7.5</v>
      </c>
      <c r="M5" s="26">
        <v>6.7</v>
      </c>
      <c r="N5" s="27">
        <v>6.4</v>
      </c>
      <c r="O5" s="123">
        <f>AVERAGE(E5:F5)</f>
        <v>3.15</v>
      </c>
      <c r="P5" s="124">
        <f>AVERAGE(G5:H5)</f>
        <v>3.3</v>
      </c>
      <c r="Q5" s="125">
        <f>AVERAGE(I5:J5)</f>
        <v>0</v>
      </c>
      <c r="R5" s="126">
        <f>MEDIAN(K5:N5)</f>
        <v>6.85</v>
      </c>
      <c r="S5" s="127"/>
      <c r="T5" s="128">
        <f>SUM(O5:P5)/2+Q5+R5-S5</f>
        <v>10.075</v>
      </c>
      <c r="U5" s="3"/>
    </row>
    <row r="6" spans="1:20" ht="16.5" customHeight="1">
      <c r="A6" s="2" t="s">
        <v>5</v>
      </c>
      <c r="B6" s="70" t="s">
        <v>44</v>
      </c>
      <c r="C6" s="49">
        <v>1999</v>
      </c>
      <c r="D6" s="73" t="s">
        <v>45</v>
      </c>
      <c r="E6" s="21">
        <v>2.8</v>
      </c>
      <c r="F6" s="82">
        <v>3.1</v>
      </c>
      <c r="G6" s="86">
        <v>4.1</v>
      </c>
      <c r="H6" s="22">
        <v>4.5</v>
      </c>
      <c r="I6" s="23">
        <v>0</v>
      </c>
      <c r="J6" s="24">
        <v>0</v>
      </c>
      <c r="K6" s="25">
        <v>6.4</v>
      </c>
      <c r="L6" s="26">
        <v>7</v>
      </c>
      <c r="M6" s="26">
        <v>6.6</v>
      </c>
      <c r="N6" s="27">
        <v>6.3</v>
      </c>
      <c r="O6" s="123">
        <f>AVERAGE(E6:F6)</f>
        <v>2.95</v>
      </c>
      <c r="P6" s="124">
        <f>AVERAGE(G6:H6)</f>
        <v>4.3</v>
      </c>
      <c r="Q6" s="125">
        <f>AVERAGE(I6:J6)</f>
        <v>0</v>
      </c>
      <c r="R6" s="126">
        <f>MEDIAN(K6:N6)</f>
        <v>6.5</v>
      </c>
      <c r="S6" s="127"/>
      <c r="T6" s="128">
        <f>SUM(O6:P6)/2+Q6+R6-S6</f>
        <v>10.125</v>
      </c>
    </row>
    <row r="7" spans="1:20" ht="16.5" customHeight="1">
      <c r="A7" s="2" t="s">
        <v>6</v>
      </c>
      <c r="B7" s="70" t="s">
        <v>46</v>
      </c>
      <c r="C7" s="49">
        <v>2000</v>
      </c>
      <c r="D7" s="73" t="s">
        <v>38</v>
      </c>
      <c r="E7" s="153">
        <v>1.4</v>
      </c>
      <c r="F7" s="154">
        <v>1.7</v>
      </c>
      <c r="G7" s="155">
        <v>2</v>
      </c>
      <c r="H7" s="156">
        <v>2.5</v>
      </c>
      <c r="I7" s="157">
        <v>0</v>
      </c>
      <c r="J7" s="158">
        <v>0</v>
      </c>
      <c r="K7" s="159">
        <v>6.2</v>
      </c>
      <c r="L7" s="160">
        <v>5.3</v>
      </c>
      <c r="M7" s="160">
        <v>6.3</v>
      </c>
      <c r="N7" s="161">
        <v>5.9</v>
      </c>
      <c r="O7" s="162">
        <f>AVERAGE(E7:F7)</f>
        <v>1.5499999999999998</v>
      </c>
      <c r="P7" s="163">
        <f>AVERAGE(G7:H7)</f>
        <v>2.25</v>
      </c>
      <c r="Q7" s="164">
        <f>AVERAGE(I7:J7)</f>
        <v>0</v>
      </c>
      <c r="R7" s="165">
        <f>MEDIAN(K7:N7)</f>
        <v>6.050000000000001</v>
      </c>
      <c r="S7" s="166"/>
      <c r="T7" s="167">
        <f>SUM(O7:P7)/2+Q7+R7-S7</f>
        <v>7.950000000000001</v>
      </c>
    </row>
    <row r="8" spans="1:20" ht="16.5" customHeight="1" thickBot="1">
      <c r="A8" s="2" t="s">
        <v>49</v>
      </c>
      <c r="B8" s="71" t="s">
        <v>47</v>
      </c>
      <c r="C8" s="68">
        <v>1999</v>
      </c>
      <c r="D8" s="188" t="s">
        <v>40</v>
      </c>
      <c r="E8" s="28">
        <v>2</v>
      </c>
      <c r="F8" s="83">
        <v>2</v>
      </c>
      <c r="G8" s="87">
        <v>4.7</v>
      </c>
      <c r="H8" s="29">
        <v>5.2</v>
      </c>
      <c r="I8" s="30">
        <v>0</v>
      </c>
      <c r="J8" s="31">
        <v>0</v>
      </c>
      <c r="K8" s="32">
        <v>6.3</v>
      </c>
      <c r="L8" s="122">
        <v>7.2</v>
      </c>
      <c r="M8" s="122">
        <v>6.5</v>
      </c>
      <c r="N8" s="33">
        <v>6.2</v>
      </c>
      <c r="O8" s="138">
        <f>AVERAGE(E8:F8)</f>
        <v>2</v>
      </c>
      <c r="P8" s="129">
        <f>AVERAGE(G8:H8)</f>
        <v>4.95</v>
      </c>
      <c r="Q8" s="130">
        <f>AVERAGE(I8:J8)</f>
        <v>0</v>
      </c>
      <c r="R8" s="131">
        <f>MEDIAN(K8:N8)</f>
        <v>6.4</v>
      </c>
      <c r="S8" s="132"/>
      <c r="T8" s="133">
        <f>SUM(O8:P8)/2+Q8+R8-S8</f>
        <v>9.875</v>
      </c>
    </row>
    <row r="9" spans="1:4" ht="16.5" customHeight="1">
      <c r="A9" s="2"/>
      <c r="B9" s="1"/>
      <c r="C9" s="1"/>
      <c r="D9" s="1"/>
    </row>
    <row r="10" spans="1:4" ht="16.5" customHeight="1" thickBot="1">
      <c r="A10" s="2"/>
      <c r="B10" s="47" t="s">
        <v>23</v>
      </c>
      <c r="C10" s="1"/>
      <c r="D10" s="1"/>
    </row>
    <row r="11" spans="1:20" ht="19.5" customHeight="1">
      <c r="A11" s="2"/>
      <c r="B11" s="34" t="s">
        <v>29</v>
      </c>
      <c r="C11" s="218" t="s">
        <v>7</v>
      </c>
      <c r="D11" s="221" t="s">
        <v>8</v>
      </c>
      <c r="E11" s="224" t="s">
        <v>22</v>
      </c>
      <c r="F11" s="225"/>
      <c r="G11" s="225"/>
      <c r="H11" s="226"/>
      <c r="I11" s="208" t="s">
        <v>0</v>
      </c>
      <c r="J11" s="232"/>
      <c r="K11" s="233" t="s">
        <v>1</v>
      </c>
      <c r="L11" s="234"/>
      <c r="M11" s="234"/>
      <c r="N11" s="235"/>
      <c r="O11" s="4" t="s">
        <v>20</v>
      </c>
      <c r="P11" s="95" t="s">
        <v>21</v>
      </c>
      <c r="Q11" s="5" t="s">
        <v>18</v>
      </c>
      <c r="R11" s="6" t="s">
        <v>17</v>
      </c>
      <c r="S11" s="65" t="s">
        <v>19</v>
      </c>
      <c r="T11" s="7" t="s">
        <v>2</v>
      </c>
    </row>
    <row r="12" spans="1:20" ht="16.5" customHeight="1">
      <c r="A12" s="2"/>
      <c r="B12" s="227" t="s">
        <v>32</v>
      </c>
      <c r="C12" s="219"/>
      <c r="D12" s="222"/>
      <c r="E12" s="229" t="s">
        <v>20</v>
      </c>
      <c r="F12" s="230"/>
      <c r="G12" s="230" t="s">
        <v>21</v>
      </c>
      <c r="H12" s="231"/>
      <c r="I12" s="213" t="s">
        <v>16</v>
      </c>
      <c r="J12" s="214"/>
      <c r="K12" s="236" t="s">
        <v>17</v>
      </c>
      <c r="L12" s="237"/>
      <c r="M12" s="237"/>
      <c r="N12" s="238"/>
      <c r="O12" s="8"/>
      <c r="P12" s="96"/>
      <c r="Q12" s="9"/>
      <c r="R12" s="10"/>
      <c r="S12" s="64"/>
      <c r="T12" s="11"/>
    </row>
    <row r="13" spans="1:20" ht="30" customHeight="1" thickBot="1">
      <c r="A13" s="2"/>
      <c r="B13" s="228"/>
      <c r="C13" s="220"/>
      <c r="D13" s="223"/>
      <c r="E13" s="16">
        <v>1</v>
      </c>
      <c r="F13" s="81">
        <v>2</v>
      </c>
      <c r="G13" s="89">
        <v>1</v>
      </c>
      <c r="H13" s="17">
        <v>2</v>
      </c>
      <c r="I13" s="93">
        <v>1</v>
      </c>
      <c r="J13" s="94">
        <v>2</v>
      </c>
      <c r="K13" s="18">
        <v>1</v>
      </c>
      <c r="L13" s="19">
        <v>2</v>
      </c>
      <c r="M13" s="19">
        <v>3</v>
      </c>
      <c r="N13" s="20">
        <v>4</v>
      </c>
      <c r="O13" s="12"/>
      <c r="P13" s="97"/>
      <c r="Q13" s="13"/>
      <c r="R13" s="14"/>
      <c r="S13" s="15"/>
      <c r="T13" s="79" t="s">
        <v>24</v>
      </c>
    </row>
    <row r="14" spans="1:20" ht="16.5" customHeight="1" thickTop="1">
      <c r="A14" s="2" t="s">
        <v>3</v>
      </c>
      <c r="B14" s="69" t="s">
        <v>43</v>
      </c>
      <c r="C14" s="186">
        <v>1999</v>
      </c>
      <c r="D14" s="187" t="s">
        <v>38</v>
      </c>
      <c r="E14" s="52">
        <v>1.5</v>
      </c>
      <c r="F14" s="84">
        <v>1</v>
      </c>
      <c r="G14" s="90">
        <v>2.2</v>
      </c>
      <c r="H14" s="53">
        <v>2.6</v>
      </c>
      <c r="I14" s="54">
        <v>0</v>
      </c>
      <c r="J14" s="55">
        <v>0</v>
      </c>
      <c r="K14" s="56">
        <v>6.5</v>
      </c>
      <c r="L14" s="57">
        <v>6.2</v>
      </c>
      <c r="M14" s="57">
        <v>6</v>
      </c>
      <c r="N14" s="58">
        <v>6.1</v>
      </c>
      <c r="O14" s="123">
        <f>AVERAGE(E14:F14)</f>
        <v>1.25</v>
      </c>
      <c r="P14" s="124">
        <f>AVERAGE(G14:H14)</f>
        <v>2.4000000000000004</v>
      </c>
      <c r="Q14" s="125">
        <f>AVERAGE(I14:J14)</f>
        <v>0</v>
      </c>
      <c r="R14" s="126">
        <f>MEDIAN(K14:N14)</f>
        <v>6.15</v>
      </c>
      <c r="S14" s="127"/>
      <c r="T14" s="128">
        <f>SUM(O14:P14)/2+Q14+R14-S14</f>
        <v>7.9750000000000005</v>
      </c>
    </row>
    <row r="15" spans="1:20" ht="16.5" customHeight="1">
      <c r="A15" s="2" t="s">
        <v>4</v>
      </c>
      <c r="B15" s="70" t="s">
        <v>41</v>
      </c>
      <c r="C15" s="49">
        <v>1999</v>
      </c>
      <c r="D15" s="73" t="s">
        <v>38</v>
      </c>
      <c r="E15" s="21">
        <v>1.5</v>
      </c>
      <c r="F15" s="82">
        <v>1.1</v>
      </c>
      <c r="G15" s="91">
        <v>2.1</v>
      </c>
      <c r="H15" s="22">
        <v>2.6</v>
      </c>
      <c r="I15" s="23">
        <v>0</v>
      </c>
      <c r="J15" s="24">
        <v>0</v>
      </c>
      <c r="K15" s="25">
        <v>6.3</v>
      </c>
      <c r="L15" s="26">
        <v>6.2</v>
      </c>
      <c r="M15" s="26">
        <v>5.8</v>
      </c>
      <c r="N15" s="27">
        <v>5.5</v>
      </c>
      <c r="O15" s="123">
        <f>AVERAGE(E15:F15)</f>
        <v>1.3</v>
      </c>
      <c r="P15" s="124">
        <f>AVERAGE(G15:H15)</f>
        <v>2.35</v>
      </c>
      <c r="Q15" s="125">
        <f>AVERAGE(I15:J15)</f>
        <v>0</v>
      </c>
      <c r="R15" s="126">
        <f>MEDIAN(K15:N15)</f>
        <v>6</v>
      </c>
      <c r="S15" s="127"/>
      <c r="T15" s="128">
        <f>SUM(O15:P15)/2+Q15+R15-S15</f>
        <v>7.825</v>
      </c>
    </row>
    <row r="16" spans="1:20" ht="16.5" customHeight="1" thickBot="1">
      <c r="A16" s="2" t="s">
        <v>5</v>
      </c>
      <c r="B16" s="71" t="s">
        <v>42</v>
      </c>
      <c r="C16" s="68">
        <v>2000</v>
      </c>
      <c r="D16" s="188" t="s">
        <v>40</v>
      </c>
      <c r="E16" s="28">
        <v>1.2</v>
      </c>
      <c r="F16" s="83">
        <v>1</v>
      </c>
      <c r="G16" s="92">
        <v>2.2</v>
      </c>
      <c r="H16" s="29">
        <v>2.6</v>
      </c>
      <c r="I16" s="30">
        <v>0</v>
      </c>
      <c r="J16" s="31">
        <v>0</v>
      </c>
      <c r="K16" s="32">
        <v>5.9</v>
      </c>
      <c r="L16" s="122">
        <v>6</v>
      </c>
      <c r="M16" s="122">
        <v>5.6</v>
      </c>
      <c r="N16" s="33">
        <v>5.8</v>
      </c>
      <c r="O16" s="138">
        <f>AVERAGE(E16:F16)</f>
        <v>1.1</v>
      </c>
      <c r="P16" s="129">
        <f>AVERAGE(G16:H16)</f>
        <v>2.4000000000000004</v>
      </c>
      <c r="Q16" s="130">
        <f>AVERAGE(I16:J16)</f>
        <v>0</v>
      </c>
      <c r="R16" s="131">
        <f>MEDIAN(K16:N16)</f>
        <v>5.85</v>
      </c>
      <c r="S16" s="132"/>
      <c r="T16" s="133">
        <f>SUM(O16:P16)/2+Q16+R16-S16</f>
        <v>7.6</v>
      </c>
    </row>
    <row r="17" spans="2:20" ht="16.5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" ht="16.5" customHeight="1" thickBot="1">
      <c r="A18" s="2"/>
      <c r="B18" s="47" t="s">
        <v>23</v>
      </c>
    </row>
    <row r="19" spans="1:20" ht="19.5" customHeight="1">
      <c r="A19" s="2"/>
      <c r="B19" s="34" t="s">
        <v>30</v>
      </c>
      <c r="C19" s="218" t="s">
        <v>7</v>
      </c>
      <c r="D19" s="221" t="s">
        <v>8</v>
      </c>
      <c r="E19" s="224" t="s">
        <v>22</v>
      </c>
      <c r="F19" s="225"/>
      <c r="G19" s="225"/>
      <c r="H19" s="226"/>
      <c r="I19" s="208" t="s">
        <v>0</v>
      </c>
      <c r="J19" s="209"/>
      <c r="K19" s="210" t="s">
        <v>1</v>
      </c>
      <c r="L19" s="211"/>
      <c r="M19" s="211"/>
      <c r="N19" s="212"/>
      <c r="O19" s="4" t="s">
        <v>20</v>
      </c>
      <c r="P19" s="95" t="s">
        <v>21</v>
      </c>
      <c r="Q19" s="5" t="s">
        <v>18</v>
      </c>
      <c r="R19" s="6" t="s">
        <v>17</v>
      </c>
      <c r="S19" s="65" t="s">
        <v>19</v>
      </c>
      <c r="T19" s="7" t="s">
        <v>2</v>
      </c>
    </row>
    <row r="20" spans="1:20" ht="16.5" customHeight="1">
      <c r="A20" s="2"/>
      <c r="B20" s="227" t="s">
        <v>33</v>
      </c>
      <c r="C20" s="219"/>
      <c r="D20" s="222"/>
      <c r="E20" s="229" t="s">
        <v>20</v>
      </c>
      <c r="F20" s="230"/>
      <c r="G20" s="230" t="s">
        <v>21</v>
      </c>
      <c r="H20" s="231"/>
      <c r="I20" s="213" t="s">
        <v>16</v>
      </c>
      <c r="J20" s="214"/>
      <c r="K20" s="215" t="s">
        <v>17</v>
      </c>
      <c r="L20" s="216"/>
      <c r="M20" s="216"/>
      <c r="N20" s="217"/>
      <c r="O20" s="8"/>
      <c r="P20" s="96"/>
      <c r="Q20" s="9"/>
      <c r="R20" s="10"/>
      <c r="S20" s="64"/>
      <c r="T20" s="11"/>
    </row>
    <row r="21" spans="1:20" ht="30" customHeight="1" thickBot="1">
      <c r="A21" s="2"/>
      <c r="B21" s="228"/>
      <c r="C21" s="220"/>
      <c r="D21" s="223"/>
      <c r="E21" s="16">
        <v>1</v>
      </c>
      <c r="F21" s="88">
        <v>2</v>
      </c>
      <c r="G21" s="89">
        <v>1</v>
      </c>
      <c r="H21" s="17">
        <v>2</v>
      </c>
      <c r="I21" s="93">
        <v>1</v>
      </c>
      <c r="J21" s="94">
        <v>2</v>
      </c>
      <c r="K21" s="18">
        <v>1</v>
      </c>
      <c r="L21" s="19">
        <v>2</v>
      </c>
      <c r="M21" s="19">
        <v>3</v>
      </c>
      <c r="N21" s="20">
        <v>4</v>
      </c>
      <c r="O21" s="12"/>
      <c r="P21" s="97"/>
      <c r="Q21" s="13"/>
      <c r="R21" s="14"/>
      <c r="S21" s="15"/>
      <c r="T21" s="79" t="s">
        <v>24</v>
      </c>
    </row>
    <row r="22" spans="1:21" ht="16.5" customHeight="1" thickTop="1">
      <c r="A22" s="2" t="s">
        <v>3</v>
      </c>
      <c r="B22" s="69" t="s">
        <v>37</v>
      </c>
      <c r="C22" s="48">
        <v>1997</v>
      </c>
      <c r="D22" s="72" t="s">
        <v>38</v>
      </c>
      <c r="E22" s="21">
        <v>3.8</v>
      </c>
      <c r="F22" s="82">
        <v>3.8</v>
      </c>
      <c r="G22" s="85">
        <v>6</v>
      </c>
      <c r="H22" s="22">
        <v>6</v>
      </c>
      <c r="I22" s="23">
        <v>0</v>
      </c>
      <c r="J22" s="24">
        <v>0</v>
      </c>
      <c r="K22" s="25">
        <v>6.7</v>
      </c>
      <c r="L22" s="26">
        <v>7.2</v>
      </c>
      <c r="M22" s="26">
        <v>6.8</v>
      </c>
      <c r="N22" s="27">
        <v>6.9</v>
      </c>
      <c r="O22" s="123">
        <f>AVERAGE(E22:F22)</f>
        <v>3.8</v>
      </c>
      <c r="P22" s="124">
        <f>AVERAGE(G22:H22)</f>
        <v>6</v>
      </c>
      <c r="Q22" s="125">
        <f>AVERAGE(I22:J22)</f>
        <v>0</v>
      </c>
      <c r="R22" s="126">
        <f>MEDIAN(K22:N22)</f>
        <v>6.85</v>
      </c>
      <c r="S22" s="127"/>
      <c r="T22" s="128">
        <f>SUM(O22:P22)/2+Q22+R22-S22</f>
        <v>11.75</v>
      </c>
      <c r="U22" s="3"/>
    </row>
    <row r="23" spans="1:20" ht="16.5" customHeight="1" thickBot="1">
      <c r="A23" s="2" t="s">
        <v>4</v>
      </c>
      <c r="B23" s="71" t="s">
        <v>39</v>
      </c>
      <c r="C23" s="68">
        <v>1997</v>
      </c>
      <c r="D23" s="121" t="s">
        <v>40</v>
      </c>
      <c r="E23" s="28">
        <v>2.4</v>
      </c>
      <c r="F23" s="83">
        <v>1.9</v>
      </c>
      <c r="G23" s="87">
        <v>5.7</v>
      </c>
      <c r="H23" s="29">
        <v>5.2</v>
      </c>
      <c r="I23" s="30">
        <v>0</v>
      </c>
      <c r="J23" s="31">
        <v>0</v>
      </c>
      <c r="K23" s="32">
        <v>6</v>
      </c>
      <c r="L23" s="122">
        <v>6.8</v>
      </c>
      <c r="M23" s="122">
        <v>6.5</v>
      </c>
      <c r="N23" s="33">
        <v>6.6</v>
      </c>
      <c r="O23" s="138">
        <f>AVERAGE(E23:F23)</f>
        <v>2.15</v>
      </c>
      <c r="P23" s="129">
        <f>AVERAGE(G23:H23)</f>
        <v>5.45</v>
      </c>
      <c r="Q23" s="130">
        <f>AVERAGE(I23:J23)</f>
        <v>0</v>
      </c>
      <c r="R23" s="131">
        <f>MEDIAN(K23:N23)</f>
        <v>6.55</v>
      </c>
      <c r="S23" s="132"/>
      <c r="T23" s="133">
        <f>SUM(O23:P23)/2+Q23+R23-S23</f>
        <v>10.35</v>
      </c>
    </row>
    <row r="24" spans="3:20" ht="12.7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</sheetData>
  <sheetProtection/>
  <mergeCells count="30">
    <mergeCell ref="I20:J20"/>
    <mergeCell ref="K20:N20"/>
    <mergeCell ref="C19:C21"/>
    <mergeCell ref="D19:D21"/>
    <mergeCell ref="E19:H19"/>
    <mergeCell ref="B20:B21"/>
    <mergeCell ref="E20:F20"/>
    <mergeCell ref="G20:H20"/>
    <mergeCell ref="I19:J19"/>
    <mergeCell ref="K19:N19"/>
    <mergeCell ref="I11:J11"/>
    <mergeCell ref="K11:N11"/>
    <mergeCell ref="B12:B13"/>
    <mergeCell ref="I12:J12"/>
    <mergeCell ref="K12:N12"/>
    <mergeCell ref="E12:F12"/>
    <mergeCell ref="G12:H12"/>
    <mergeCell ref="B3:B4"/>
    <mergeCell ref="C11:C13"/>
    <mergeCell ref="D11:D13"/>
    <mergeCell ref="E11:H11"/>
    <mergeCell ref="E3:F3"/>
    <mergeCell ref="G3:H3"/>
    <mergeCell ref="I2:J2"/>
    <mergeCell ref="K2:N2"/>
    <mergeCell ref="I3:J3"/>
    <mergeCell ref="K3:N3"/>
    <mergeCell ref="C2:C4"/>
    <mergeCell ref="D2:D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&amp;L3. závod 20. ročníku Jihočeské ligy 2009 – 2010&amp;C1. Sestava&amp;RHumpolec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90" zoomScaleNormal="90" workbookViewId="0" topLeftCell="A1">
      <selection activeCell="N25" sqref="N25"/>
    </sheetView>
  </sheetViews>
  <sheetFormatPr defaultColWidth="9.00390625" defaultRowHeight="12.75"/>
  <cols>
    <col min="1" max="1" width="6.25390625" style="0" customWidth="1"/>
    <col min="2" max="2" width="23.75390625" style="0" customWidth="1"/>
    <col min="3" max="3" width="9.75390625" style="0" customWidth="1"/>
    <col min="4" max="4" width="11.75390625" style="0" customWidth="1"/>
    <col min="5" max="14" width="8.75390625" style="0" customWidth="1"/>
    <col min="15" max="18" width="9.75390625" style="0" customWidth="1"/>
    <col min="19" max="19" width="8.75390625" style="0" customWidth="1"/>
    <col min="20" max="20" width="9.75390625" style="0" customWidth="1"/>
  </cols>
  <sheetData>
    <row r="1" spans="1:2" ht="16.5" customHeight="1" thickBot="1">
      <c r="A1" s="2"/>
      <c r="B1" s="47" t="s">
        <v>23</v>
      </c>
    </row>
    <row r="2" spans="1:20" ht="19.5" customHeight="1">
      <c r="A2" s="2"/>
      <c r="B2" s="34" t="s">
        <v>28</v>
      </c>
      <c r="C2" s="218" t="s">
        <v>7</v>
      </c>
      <c r="D2" s="221" t="s">
        <v>8</v>
      </c>
      <c r="E2" s="224" t="s">
        <v>22</v>
      </c>
      <c r="F2" s="225"/>
      <c r="G2" s="225"/>
      <c r="H2" s="226"/>
      <c r="I2" s="208" t="s">
        <v>0</v>
      </c>
      <c r="J2" s="209"/>
      <c r="K2" s="210" t="s">
        <v>1</v>
      </c>
      <c r="L2" s="211"/>
      <c r="M2" s="211"/>
      <c r="N2" s="212"/>
      <c r="O2" s="4" t="s">
        <v>20</v>
      </c>
      <c r="P2" s="95" t="s">
        <v>21</v>
      </c>
      <c r="Q2" s="5" t="s">
        <v>18</v>
      </c>
      <c r="R2" s="6" t="s">
        <v>17</v>
      </c>
      <c r="S2" s="65" t="s">
        <v>19</v>
      </c>
      <c r="T2" s="7" t="s">
        <v>2</v>
      </c>
    </row>
    <row r="3" spans="1:20" ht="16.5" customHeight="1">
      <c r="A3" s="2"/>
      <c r="B3" s="227" t="s">
        <v>31</v>
      </c>
      <c r="C3" s="219"/>
      <c r="D3" s="222"/>
      <c r="E3" s="229" t="s">
        <v>20</v>
      </c>
      <c r="F3" s="230"/>
      <c r="G3" s="230" t="s">
        <v>21</v>
      </c>
      <c r="H3" s="231"/>
      <c r="I3" s="213" t="s">
        <v>16</v>
      </c>
      <c r="J3" s="214"/>
      <c r="K3" s="215" t="s">
        <v>17</v>
      </c>
      <c r="L3" s="216"/>
      <c r="M3" s="216"/>
      <c r="N3" s="217"/>
      <c r="O3" s="8"/>
      <c r="P3" s="96"/>
      <c r="Q3" s="9"/>
      <c r="R3" s="10"/>
      <c r="S3" s="64"/>
      <c r="T3" s="11"/>
    </row>
    <row r="4" spans="1:20" ht="30" customHeight="1" thickBot="1">
      <c r="A4" s="2"/>
      <c r="B4" s="228"/>
      <c r="C4" s="220"/>
      <c r="D4" s="223"/>
      <c r="E4" s="16">
        <v>1</v>
      </c>
      <c r="F4" s="88">
        <v>2</v>
      </c>
      <c r="G4" s="89">
        <v>1</v>
      </c>
      <c r="H4" s="17">
        <v>2</v>
      </c>
      <c r="I4" s="93">
        <v>1</v>
      </c>
      <c r="J4" s="94">
        <v>2</v>
      </c>
      <c r="K4" s="18">
        <v>1</v>
      </c>
      <c r="L4" s="19">
        <v>2</v>
      </c>
      <c r="M4" s="19">
        <v>3</v>
      </c>
      <c r="N4" s="20">
        <v>4</v>
      </c>
      <c r="O4" s="12"/>
      <c r="P4" s="97"/>
      <c r="Q4" s="13"/>
      <c r="R4" s="14"/>
      <c r="S4" s="15"/>
      <c r="T4" s="79" t="s">
        <v>24</v>
      </c>
    </row>
    <row r="5" spans="1:21" ht="16.5" customHeight="1" thickTop="1">
      <c r="A5" s="2" t="s">
        <v>3</v>
      </c>
      <c r="B5" s="150" t="s">
        <v>48</v>
      </c>
      <c r="C5" s="151">
        <v>2000</v>
      </c>
      <c r="D5" s="152" t="s">
        <v>45</v>
      </c>
      <c r="E5" s="21">
        <v>3.7</v>
      </c>
      <c r="F5" s="82">
        <v>3.6</v>
      </c>
      <c r="G5" s="85">
        <v>4.7</v>
      </c>
      <c r="H5" s="22">
        <v>4.4</v>
      </c>
      <c r="I5" s="23">
        <v>0</v>
      </c>
      <c r="J5" s="24">
        <v>0</v>
      </c>
      <c r="K5" s="25">
        <v>7.1</v>
      </c>
      <c r="L5" s="26">
        <v>7.4</v>
      </c>
      <c r="M5" s="26">
        <v>7.1</v>
      </c>
      <c r="N5" s="27">
        <v>6.6</v>
      </c>
      <c r="O5" s="123">
        <f>AVERAGE(E5:F5)</f>
        <v>3.6500000000000004</v>
      </c>
      <c r="P5" s="124">
        <f>AVERAGE(G5:H5)</f>
        <v>4.550000000000001</v>
      </c>
      <c r="Q5" s="125">
        <f>AVERAGE(I5:J5)</f>
        <v>0</v>
      </c>
      <c r="R5" s="126">
        <f>MEDIAN(K5:N5)</f>
        <v>7.1</v>
      </c>
      <c r="S5" s="127"/>
      <c r="T5" s="128">
        <f>SUM(O5:P5)/2+Q5+R5-S5</f>
        <v>11.2</v>
      </c>
      <c r="U5" s="3"/>
    </row>
    <row r="6" spans="1:20" ht="16.5" customHeight="1">
      <c r="A6" s="2" t="s">
        <v>5</v>
      </c>
      <c r="B6" s="70" t="s">
        <v>44</v>
      </c>
      <c r="C6" s="49">
        <v>1999</v>
      </c>
      <c r="D6" s="73" t="s">
        <v>45</v>
      </c>
      <c r="E6" s="21">
        <v>3.4</v>
      </c>
      <c r="F6" s="82">
        <v>3.7</v>
      </c>
      <c r="G6" s="86">
        <v>3.4</v>
      </c>
      <c r="H6" s="22">
        <v>3.9</v>
      </c>
      <c r="I6" s="23">
        <v>0</v>
      </c>
      <c r="J6" s="24">
        <v>0</v>
      </c>
      <c r="K6" s="25">
        <v>6.1</v>
      </c>
      <c r="L6" s="26">
        <v>6.8</v>
      </c>
      <c r="M6" s="26">
        <v>6.8</v>
      </c>
      <c r="N6" s="27">
        <v>6.4</v>
      </c>
      <c r="O6" s="123">
        <f>AVERAGE(E6:F6)</f>
        <v>3.55</v>
      </c>
      <c r="P6" s="124">
        <f>AVERAGE(G6:H6)</f>
        <v>3.65</v>
      </c>
      <c r="Q6" s="125">
        <f>AVERAGE(I6:J6)</f>
        <v>0</v>
      </c>
      <c r="R6" s="126">
        <f>MEDIAN(K6:N6)</f>
        <v>6.6</v>
      </c>
      <c r="S6" s="127"/>
      <c r="T6" s="128">
        <f>SUM(O6:P6)/2+Q6+R6-S6</f>
        <v>10.2</v>
      </c>
    </row>
    <row r="7" spans="1:20" ht="16.5" customHeight="1">
      <c r="A7" s="2" t="s">
        <v>6</v>
      </c>
      <c r="B7" s="70" t="s">
        <v>46</v>
      </c>
      <c r="C7" s="49">
        <v>2000</v>
      </c>
      <c r="D7" s="73" t="s">
        <v>38</v>
      </c>
      <c r="E7" s="21">
        <v>1.4</v>
      </c>
      <c r="F7" s="82">
        <v>1.5</v>
      </c>
      <c r="G7" s="86">
        <v>3.9</v>
      </c>
      <c r="H7" s="22">
        <v>4.4</v>
      </c>
      <c r="I7" s="23">
        <v>0</v>
      </c>
      <c r="J7" s="24">
        <v>0</v>
      </c>
      <c r="K7" s="25">
        <v>6</v>
      </c>
      <c r="L7" s="26">
        <v>5.6</v>
      </c>
      <c r="M7" s="26">
        <v>6.7</v>
      </c>
      <c r="N7" s="27">
        <v>5.6</v>
      </c>
      <c r="O7" s="123">
        <f>AVERAGE(E7:F7)</f>
        <v>1.45</v>
      </c>
      <c r="P7" s="124">
        <f>AVERAGE(G7:H7)</f>
        <v>4.15</v>
      </c>
      <c r="Q7" s="125">
        <f>AVERAGE(I7:J7)</f>
        <v>0</v>
      </c>
      <c r="R7" s="126">
        <f>MEDIAN(K7:N7)</f>
        <v>5.8</v>
      </c>
      <c r="S7" s="127"/>
      <c r="T7" s="128">
        <f>SUM(O7:P7)/2+Q7+R7-S7</f>
        <v>8.6</v>
      </c>
    </row>
    <row r="8" spans="1:20" ht="16.5" customHeight="1" thickBot="1">
      <c r="A8" s="2" t="s">
        <v>49</v>
      </c>
      <c r="B8" s="71" t="s">
        <v>47</v>
      </c>
      <c r="C8" s="68">
        <v>1999</v>
      </c>
      <c r="D8" s="188" t="s">
        <v>40</v>
      </c>
      <c r="E8" s="189">
        <v>2.2</v>
      </c>
      <c r="F8" s="190">
        <v>2.3</v>
      </c>
      <c r="G8" s="191">
        <v>4.1</v>
      </c>
      <c r="H8" s="192">
        <v>3.6</v>
      </c>
      <c r="I8" s="193">
        <v>0</v>
      </c>
      <c r="J8" s="194">
        <v>0</v>
      </c>
      <c r="K8" s="195">
        <v>5.8</v>
      </c>
      <c r="L8" s="196">
        <v>6.8</v>
      </c>
      <c r="M8" s="196">
        <v>6.5</v>
      </c>
      <c r="N8" s="197">
        <v>6.7</v>
      </c>
      <c r="O8" s="198">
        <f>AVERAGE(E8:F8)</f>
        <v>2.25</v>
      </c>
      <c r="P8" s="199">
        <f>AVERAGE(G8:H8)</f>
        <v>3.8499999999999996</v>
      </c>
      <c r="Q8" s="200">
        <f>AVERAGE(I8:J8)</f>
        <v>0</v>
      </c>
      <c r="R8" s="201">
        <f>MEDIAN(K8:N8)</f>
        <v>6.6</v>
      </c>
      <c r="S8" s="202"/>
      <c r="T8" s="203">
        <f>SUM(O8:P8)/2+Q8+R8-S8</f>
        <v>9.649999999999999</v>
      </c>
    </row>
    <row r="9" spans="1:4" ht="16.5" customHeight="1">
      <c r="A9" s="2"/>
      <c r="B9" s="1"/>
      <c r="C9" s="1"/>
      <c r="D9" s="1"/>
    </row>
    <row r="10" spans="1:4" ht="16.5" customHeight="1" thickBot="1">
      <c r="A10" s="2"/>
      <c r="B10" s="47" t="s">
        <v>23</v>
      </c>
      <c r="C10" s="1"/>
      <c r="D10" s="1"/>
    </row>
    <row r="11" spans="1:20" ht="19.5" customHeight="1">
      <c r="A11" s="2"/>
      <c r="B11" s="34" t="s">
        <v>29</v>
      </c>
      <c r="C11" s="218" t="s">
        <v>7</v>
      </c>
      <c r="D11" s="221" t="s">
        <v>8</v>
      </c>
      <c r="E11" s="224" t="s">
        <v>22</v>
      </c>
      <c r="F11" s="225"/>
      <c r="G11" s="225"/>
      <c r="H11" s="226"/>
      <c r="I11" s="208" t="s">
        <v>0</v>
      </c>
      <c r="J11" s="232"/>
      <c r="K11" s="233" t="s">
        <v>1</v>
      </c>
      <c r="L11" s="234"/>
      <c r="M11" s="234"/>
      <c r="N11" s="235"/>
      <c r="O11" s="4" t="s">
        <v>20</v>
      </c>
      <c r="P11" s="95" t="s">
        <v>21</v>
      </c>
      <c r="Q11" s="5" t="s">
        <v>18</v>
      </c>
      <c r="R11" s="6" t="s">
        <v>17</v>
      </c>
      <c r="S11" s="65" t="s">
        <v>19</v>
      </c>
      <c r="T11" s="7" t="s">
        <v>2</v>
      </c>
    </row>
    <row r="12" spans="1:20" ht="16.5" customHeight="1">
      <c r="A12" s="2"/>
      <c r="B12" s="227" t="s">
        <v>32</v>
      </c>
      <c r="C12" s="219"/>
      <c r="D12" s="222"/>
      <c r="E12" s="229" t="s">
        <v>20</v>
      </c>
      <c r="F12" s="230"/>
      <c r="G12" s="230" t="s">
        <v>21</v>
      </c>
      <c r="H12" s="231"/>
      <c r="I12" s="213" t="s">
        <v>16</v>
      </c>
      <c r="J12" s="214"/>
      <c r="K12" s="236" t="s">
        <v>17</v>
      </c>
      <c r="L12" s="237"/>
      <c r="M12" s="237"/>
      <c r="N12" s="238"/>
      <c r="O12" s="8"/>
      <c r="P12" s="96"/>
      <c r="Q12" s="9"/>
      <c r="R12" s="10"/>
      <c r="S12" s="64"/>
      <c r="T12" s="11"/>
    </row>
    <row r="13" spans="1:20" ht="30" customHeight="1" thickBot="1">
      <c r="A13" s="2"/>
      <c r="B13" s="228"/>
      <c r="C13" s="220"/>
      <c r="D13" s="223"/>
      <c r="E13" s="16">
        <v>1</v>
      </c>
      <c r="F13" s="81">
        <v>2</v>
      </c>
      <c r="G13" s="89">
        <v>1</v>
      </c>
      <c r="H13" s="17">
        <v>2</v>
      </c>
      <c r="I13" s="93">
        <v>1</v>
      </c>
      <c r="J13" s="94">
        <v>2</v>
      </c>
      <c r="K13" s="18">
        <v>1</v>
      </c>
      <c r="L13" s="19">
        <v>2</v>
      </c>
      <c r="M13" s="19">
        <v>3</v>
      </c>
      <c r="N13" s="20">
        <v>4</v>
      </c>
      <c r="O13" s="12"/>
      <c r="P13" s="97"/>
      <c r="Q13" s="13"/>
      <c r="R13" s="14"/>
      <c r="S13" s="15"/>
      <c r="T13" s="79" t="s">
        <v>24</v>
      </c>
    </row>
    <row r="14" spans="1:20" ht="16.5" customHeight="1" thickTop="1">
      <c r="A14" s="2" t="s">
        <v>3</v>
      </c>
      <c r="B14" s="69" t="s">
        <v>43</v>
      </c>
      <c r="C14" s="186">
        <v>1999</v>
      </c>
      <c r="D14" s="187" t="s">
        <v>38</v>
      </c>
      <c r="E14" s="52">
        <v>2</v>
      </c>
      <c r="F14" s="84">
        <v>1.7</v>
      </c>
      <c r="G14" s="90">
        <v>3.1</v>
      </c>
      <c r="H14" s="53">
        <v>3.6</v>
      </c>
      <c r="I14" s="54">
        <v>0</v>
      </c>
      <c r="J14" s="55">
        <v>0</v>
      </c>
      <c r="K14" s="56">
        <v>6.3</v>
      </c>
      <c r="L14" s="57">
        <v>6.2</v>
      </c>
      <c r="M14" s="57">
        <v>6.3</v>
      </c>
      <c r="N14" s="58">
        <v>6.1</v>
      </c>
      <c r="O14" s="123">
        <f>AVERAGE(E14:F14)</f>
        <v>1.85</v>
      </c>
      <c r="P14" s="124">
        <f>AVERAGE(G14:H14)</f>
        <v>3.35</v>
      </c>
      <c r="Q14" s="125">
        <f>AVERAGE(I14:J14)</f>
        <v>0</v>
      </c>
      <c r="R14" s="126">
        <f>MEDIAN(K14:N14)</f>
        <v>6.25</v>
      </c>
      <c r="S14" s="127"/>
      <c r="T14" s="128">
        <f>SUM(O14:P14)/2+Q14+R14-S14</f>
        <v>8.85</v>
      </c>
    </row>
    <row r="15" spans="1:20" ht="16.5" customHeight="1">
      <c r="A15" s="2" t="s">
        <v>4</v>
      </c>
      <c r="B15" s="70" t="s">
        <v>41</v>
      </c>
      <c r="C15" s="49">
        <v>1999</v>
      </c>
      <c r="D15" s="73" t="s">
        <v>38</v>
      </c>
      <c r="E15" s="21">
        <v>1.1</v>
      </c>
      <c r="F15" s="82">
        <v>1.1</v>
      </c>
      <c r="G15" s="91">
        <v>2</v>
      </c>
      <c r="H15" s="22">
        <v>1.6</v>
      </c>
      <c r="I15" s="23">
        <v>0</v>
      </c>
      <c r="J15" s="24">
        <v>0</v>
      </c>
      <c r="K15" s="25">
        <v>6</v>
      </c>
      <c r="L15" s="26">
        <v>5.3</v>
      </c>
      <c r="M15" s="26">
        <v>5.8</v>
      </c>
      <c r="N15" s="27">
        <v>5.2</v>
      </c>
      <c r="O15" s="123">
        <f>AVERAGE(E15:F15)</f>
        <v>1.1</v>
      </c>
      <c r="P15" s="124">
        <f>AVERAGE(G15:H15)</f>
        <v>1.8</v>
      </c>
      <c r="Q15" s="125">
        <f>AVERAGE(I15:J15)</f>
        <v>0</v>
      </c>
      <c r="R15" s="126">
        <f>MEDIAN(K15:N15)</f>
        <v>5.55</v>
      </c>
      <c r="S15" s="127"/>
      <c r="T15" s="128">
        <f>SUM(O15:P15)/2+Q15+R15-S15</f>
        <v>7</v>
      </c>
    </row>
    <row r="16" spans="1:20" ht="16.5" customHeight="1" thickBot="1">
      <c r="A16" s="2" t="s">
        <v>5</v>
      </c>
      <c r="B16" s="71" t="s">
        <v>42</v>
      </c>
      <c r="C16" s="68">
        <v>2000</v>
      </c>
      <c r="D16" s="188" t="s">
        <v>40</v>
      </c>
      <c r="E16" s="28">
        <v>1.4</v>
      </c>
      <c r="F16" s="83">
        <v>1.2</v>
      </c>
      <c r="G16" s="92">
        <v>4.4</v>
      </c>
      <c r="H16" s="29">
        <v>4.3</v>
      </c>
      <c r="I16" s="30">
        <v>0</v>
      </c>
      <c r="J16" s="31">
        <v>0</v>
      </c>
      <c r="K16" s="32">
        <v>6</v>
      </c>
      <c r="L16" s="122">
        <v>6.5</v>
      </c>
      <c r="M16" s="122">
        <v>5.9</v>
      </c>
      <c r="N16" s="33">
        <v>6.3</v>
      </c>
      <c r="O16" s="138">
        <f>AVERAGE(E16:F16)</f>
        <v>1.2999999999999998</v>
      </c>
      <c r="P16" s="129">
        <f>AVERAGE(G16:H16)</f>
        <v>4.35</v>
      </c>
      <c r="Q16" s="130">
        <f>AVERAGE(I16:J16)</f>
        <v>0</v>
      </c>
      <c r="R16" s="131">
        <f>MEDIAN(K16:N16)</f>
        <v>6.15</v>
      </c>
      <c r="S16" s="132"/>
      <c r="T16" s="133">
        <f>SUM(O16:P16)/2+Q16+R16-S16</f>
        <v>8.975</v>
      </c>
    </row>
    <row r="17" spans="2:20" ht="16.5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" ht="16.5" customHeight="1" thickBot="1">
      <c r="A18" s="2"/>
      <c r="B18" s="47" t="s">
        <v>23</v>
      </c>
    </row>
    <row r="19" spans="1:20" ht="19.5" customHeight="1">
      <c r="A19" s="2"/>
      <c r="B19" s="34" t="s">
        <v>30</v>
      </c>
      <c r="C19" s="218" t="s">
        <v>7</v>
      </c>
      <c r="D19" s="221" t="s">
        <v>8</v>
      </c>
      <c r="E19" s="224" t="s">
        <v>22</v>
      </c>
      <c r="F19" s="225"/>
      <c r="G19" s="225"/>
      <c r="H19" s="226"/>
      <c r="I19" s="208" t="s">
        <v>0</v>
      </c>
      <c r="J19" s="209"/>
      <c r="K19" s="210" t="s">
        <v>1</v>
      </c>
      <c r="L19" s="211"/>
      <c r="M19" s="211"/>
      <c r="N19" s="212"/>
      <c r="O19" s="4" t="s">
        <v>20</v>
      </c>
      <c r="P19" s="95" t="s">
        <v>21</v>
      </c>
      <c r="Q19" s="5" t="s">
        <v>18</v>
      </c>
      <c r="R19" s="6" t="s">
        <v>17</v>
      </c>
      <c r="S19" s="65" t="s">
        <v>19</v>
      </c>
      <c r="T19" s="7" t="s">
        <v>2</v>
      </c>
    </row>
    <row r="20" spans="1:20" ht="16.5" customHeight="1">
      <c r="A20" s="2"/>
      <c r="B20" s="227" t="s">
        <v>33</v>
      </c>
      <c r="C20" s="219"/>
      <c r="D20" s="222"/>
      <c r="E20" s="229" t="s">
        <v>20</v>
      </c>
      <c r="F20" s="230"/>
      <c r="G20" s="230" t="s">
        <v>21</v>
      </c>
      <c r="H20" s="231"/>
      <c r="I20" s="213" t="s">
        <v>16</v>
      </c>
      <c r="J20" s="214"/>
      <c r="K20" s="215" t="s">
        <v>17</v>
      </c>
      <c r="L20" s="216"/>
      <c r="M20" s="216"/>
      <c r="N20" s="217"/>
      <c r="O20" s="8"/>
      <c r="P20" s="96"/>
      <c r="Q20" s="9"/>
      <c r="R20" s="10"/>
      <c r="S20" s="64"/>
      <c r="T20" s="11"/>
    </row>
    <row r="21" spans="1:20" ht="30" customHeight="1" thickBot="1">
      <c r="A21" s="2"/>
      <c r="B21" s="228"/>
      <c r="C21" s="220"/>
      <c r="D21" s="223"/>
      <c r="E21" s="16">
        <v>1</v>
      </c>
      <c r="F21" s="88">
        <v>2</v>
      </c>
      <c r="G21" s="89">
        <v>1</v>
      </c>
      <c r="H21" s="17">
        <v>2</v>
      </c>
      <c r="I21" s="93">
        <v>1</v>
      </c>
      <c r="J21" s="94">
        <v>2</v>
      </c>
      <c r="K21" s="18">
        <v>1</v>
      </c>
      <c r="L21" s="19">
        <v>2</v>
      </c>
      <c r="M21" s="19">
        <v>3</v>
      </c>
      <c r="N21" s="20">
        <v>4</v>
      </c>
      <c r="O21" s="12"/>
      <c r="P21" s="97"/>
      <c r="Q21" s="13"/>
      <c r="R21" s="14"/>
      <c r="S21" s="15"/>
      <c r="T21" s="79" t="s">
        <v>24</v>
      </c>
    </row>
    <row r="22" spans="1:21" ht="16.5" customHeight="1" thickTop="1">
      <c r="A22" s="2" t="s">
        <v>3</v>
      </c>
      <c r="B22" s="69" t="s">
        <v>37</v>
      </c>
      <c r="C22" s="48">
        <v>1997</v>
      </c>
      <c r="D22" s="72" t="s">
        <v>38</v>
      </c>
      <c r="E22" s="21">
        <v>3.9</v>
      </c>
      <c r="F22" s="82">
        <v>4</v>
      </c>
      <c r="G22" s="85">
        <v>4.1</v>
      </c>
      <c r="H22" s="22">
        <v>4.1</v>
      </c>
      <c r="I22" s="23">
        <v>0</v>
      </c>
      <c r="J22" s="24">
        <v>0</v>
      </c>
      <c r="K22" s="25">
        <v>6.7</v>
      </c>
      <c r="L22" s="26">
        <v>7.2</v>
      </c>
      <c r="M22" s="26">
        <v>6.7</v>
      </c>
      <c r="N22" s="27">
        <v>6.7</v>
      </c>
      <c r="O22" s="123">
        <f>AVERAGE(E22:F22)</f>
        <v>3.95</v>
      </c>
      <c r="P22" s="124">
        <f>AVERAGE(G22:H22)</f>
        <v>4.1</v>
      </c>
      <c r="Q22" s="125">
        <f>AVERAGE(I22:J22)</f>
        <v>0</v>
      </c>
      <c r="R22" s="126">
        <f>MEDIAN(K22:N22)</f>
        <v>6.7</v>
      </c>
      <c r="S22" s="127"/>
      <c r="T22" s="128">
        <f>SUM(O22:P22)/2+Q22+R22-S22</f>
        <v>10.725000000000001</v>
      </c>
      <c r="U22" s="3"/>
    </row>
    <row r="23" spans="1:20" ht="16.5" customHeight="1" thickBot="1">
      <c r="A23" s="2" t="s">
        <v>4</v>
      </c>
      <c r="B23" s="71" t="s">
        <v>39</v>
      </c>
      <c r="C23" s="68">
        <v>1997</v>
      </c>
      <c r="D23" s="121" t="s">
        <v>40</v>
      </c>
      <c r="E23" s="28">
        <v>1.7</v>
      </c>
      <c r="F23" s="83">
        <v>2</v>
      </c>
      <c r="G23" s="87">
        <v>4.8</v>
      </c>
      <c r="H23" s="29">
        <v>4.4</v>
      </c>
      <c r="I23" s="30">
        <v>0</v>
      </c>
      <c r="J23" s="31">
        <v>0</v>
      </c>
      <c r="K23" s="32">
        <v>6.2</v>
      </c>
      <c r="L23" s="122">
        <v>6.7</v>
      </c>
      <c r="M23" s="122">
        <v>6.3</v>
      </c>
      <c r="N23" s="33">
        <v>6.7</v>
      </c>
      <c r="O23" s="138">
        <f>AVERAGE(E23:F23)</f>
        <v>1.85</v>
      </c>
      <c r="P23" s="129">
        <f>AVERAGE(G23:H23)</f>
        <v>4.6</v>
      </c>
      <c r="Q23" s="130">
        <f>AVERAGE(I23:J23)</f>
        <v>0</v>
      </c>
      <c r="R23" s="131">
        <f>MEDIAN(K23:N23)</f>
        <v>6.5</v>
      </c>
      <c r="S23" s="132"/>
      <c r="T23" s="133">
        <f>SUM(O23:P23)/2+Q23+R23-S23</f>
        <v>9.725</v>
      </c>
    </row>
    <row r="24" spans="3:20" ht="12.7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</sheetData>
  <sheetProtection/>
  <mergeCells count="30">
    <mergeCell ref="C19:C21"/>
    <mergeCell ref="D19:D21"/>
    <mergeCell ref="E19:H19"/>
    <mergeCell ref="I19:J19"/>
    <mergeCell ref="K19:N19"/>
    <mergeCell ref="B20:B21"/>
    <mergeCell ref="E20:F20"/>
    <mergeCell ref="G20:H20"/>
    <mergeCell ref="I20:J20"/>
    <mergeCell ref="K20:N20"/>
    <mergeCell ref="C11:C13"/>
    <mergeCell ref="D11:D13"/>
    <mergeCell ref="E11:H11"/>
    <mergeCell ref="I11:J11"/>
    <mergeCell ref="K11:N11"/>
    <mergeCell ref="B12:B13"/>
    <mergeCell ref="E12:F12"/>
    <mergeCell ref="G12:H12"/>
    <mergeCell ref="I12:J12"/>
    <mergeCell ref="K12:N12"/>
    <mergeCell ref="C2:C4"/>
    <mergeCell ref="D2:D4"/>
    <mergeCell ref="E2:H2"/>
    <mergeCell ref="I2:J2"/>
    <mergeCell ref="K2:N2"/>
    <mergeCell ref="B3:B4"/>
    <mergeCell ref="E3:F3"/>
    <mergeCell ref="G3:H3"/>
    <mergeCell ref="I3:J3"/>
    <mergeCell ref="K3:N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&amp;L3. závod 19. ročníku Jihočeské ligy 2009 – 2010&amp;C2. Sestava&amp;RHumpolec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Layout" zoomScaleNormal="90" workbookViewId="0" topLeftCell="A4">
      <selection activeCell="A28" sqref="A28:B28"/>
    </sheetView>
  </sheetViews>
  <sheetFormatPr defaultColWidth="9.00390625" defaultRowHeight="12.75"/>
  <cols>
    <col min="1" max="1" width="6.625" style="0" customWidth="1"/>
    <col min="2" max="2" width="21.75390625" style="0" customWidth="1"/>
    <col min="3" max="3" width="7.75390625" style="0" customWidth="1"/>
    <col min="4" max="4" width="10.75390625" style="0" customWidth="1"/>
    <col min="5" max="8" width="9.75390625" style="0" customWidth="1"/>
    <col min="9" max="9" width="8.75390625" style="0" customWidth="1"/>
    <col min="10" max="10" width="10.75390625" style="62" customWidth="1"/>
    <col min="11" max="14" width="9.75390625" style="0" customWidth="1"/>
    <col min="15" max="15" width="8.75390625" style="0" customWidth="1"/>
    <col min="16" max="16" width="10.75390625" style="62" customWidth="1"/>
    <col min="17" max="22" width="10.75390625" style="0" customWidth="1"/>
  </cols>
  <sheetData>
    <row r="1" spans="1:22" ht="21" customHeight="1">
      <c r="A1" s="239" t="s">
        <v>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80"/>
      <c r="S1" s="80"/>
      <c r="T1" s="80"/>
      <c r="U1" s="80"/>
      <c r="V1" s="80"/>
    </row>
    <row r="2" spans="1:16" ht="15.75" customHeight="1">
      <c r="A2" s="44"/>
      <c r="B2" s="44"/>
      <c r="C2" s="44"/>
      <c r="D2" s="44"/>
      <c r="E2" s="44"/>
      <c r="F2" s="44"/>
      <c r="G2" s="44"/>
      <c r="H2" s="44"/>
      <c r="I2" s="44"/>
      <c r="J2" s="59"/>
      <c r="K2" s="44"/>
      <c r="L2" s="44"/>
      <c r="M2" s="44"/>
      <c r="N2" s="44"/>
      <c r="O2" s="44"/>
      <c r="P2" s="59"/>
    </row>
    <row r="3" spans="1:16" ht="15.75" customHeight="1">
      <c r="A3" s="240" t="s">
        <v>51</v>
      </c>
      <c r="B3" s="240"/>
      <c r="C3" s="240"/>
      <c r="D3" s="240"/>
      <c r="E3" s="240"/>
      <c r="F3" s="240"/>
      <c r="G3" s="240"/>
      <c r="H3" s="240"/>
      <c r="I3" s="240"/>
      <c r="J3" s="240"/>
      <c r="K3" s="45"/>
      <c r="L3" s="45"/>
      <c r="M3" s="45"/>
      <c r="N3" s="45"/>
      <c r="O3" s="45"/>
      <c r="P3" s="61"/>
    </row>
    <row r="4" spans="1:16" ht="9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59"/>
      <c r="K4" s="44"/>
      <c r="L4" s="44"/>
      <c r="M4" s="44"/>
      <c r="N4" s="44"/>
      <c r="O4" s="44"/>
      <c r="P4" s="59"/>
    </row>
    <row r="5" spans="1:17" ht="15.75" customHeight="1" thickBot="1">
      <c r="A5" s="241" t="s">
        <v>10</v>
      </c>
      <c r="B5" s="241" t="s">
        <v>11</v>
      </c>
      <c r="C5" s="244" t="s">
        <v>12</v>
      </c>
      <c r="D5" s="247" t="s">
        <v>13</v>
      </c>
      <c r="E5" s="250" t="s">
        <v>25</v>
      </c>
      <c r="F5" s="251"/>
      <c r="G5" s="251"/>
      <c r="H5" s="251"/>
      <c r="I5" s="251"/>
      <c r="J5" s="252"/>
      <c r="K5" s="250" t="s">
        <v>26</v>
      </c>
      <c r="L5" s="251"/>
      <c r="M5" s="251"/>
      <c r="N5" s="251"/>
      <c r="O5" s="251"/>
      <c r="P5" s="252"/>
      <c r="Q5" s="253" t="s">
        <v>15</v>
      </c>
    </row>
    <row r="6" spans="1:17" ht="30" customHeight="1">
      <c r="A6" s="242"/>
      <c r="B6" s="242"/>
      <c r="C6" s="245"/>
      <c r="D6" s="248"/>
      <c r="E6" s="256" t="s">
        <v>22</v>
      </c>
      <c r="F6" s="257"/>
      <c r="G6" s="37" t="s">
        <v>14</v>
      </c>
      <c r="H6" s="38" t="s">
        <v>1</v>
      </c>
      <c r="I6" s="66" t="s">
        <v>19</v>
      </c>
      <c r="J6" s="120" t="s">
        <v>27</v>
      </c>
      <c r="K6" s="256" t="s">
        <v>22</v>
      </c>
      <c r="L6" s="257"/>
      <c r="M6" s="37" t="s">
        <v>14</v>
      </c>
      <c r="N6" s="38" t="s">
        <v>1</v>
      </c>
      <c r="O6" s="66" t="s">
        <v>19</v>
      </c>
      <c r="P6" s="120" t="s">
        <v>27</v>
      </c>
      <c r="Q6" s="254"/>
    </row>
    <row r="7" spans="1:17" ht="19.5" customHeight="1" thickBot="1">
      <c r="A7" s="243"/>
      <c r="B7" s="243"/>
      <c r="C7" s="246"/>
      <c r="D7" s="249"/>
      <c r="E7" s="139" t="s">
        <v>20</v>
      </c>
      <c r="F7" s="110" t="s">
        <v>21</v>
      </c>
      <c r="G7" s="140" t="s">
        <v>18</v>
      </c>
      <c r="H7" s="141" t="s">
        <v>17</v>
      </c>
      <c r="I7" s="67"/>
      <c r="J7" s="119"/>
      <c r="K7" s="139" t="s">
        <v>20</v>
      </c>
      <c r="L7" s="110" t="s">
        <v>21</v>
      </c>
      <c r="M7" s="140" t="s">
        <v>18</v>
      </c>
      <c r="N7" s="141" t="s">
        <v>17</v>
      </c>
      <c r="O7" s="67"/>
      <c r="P7" s="119"/>
      <c r="Q7" s="255"/>
    </row>
    <row r="8" spans="1:17" ht="15.75" customHeight="1" thickTop="1">
      <c r="A8" s="39" t="s">
        <v>3</v>
      </c>
      <c r="B8" s="69" t="s">
        <v>48</v>
      </c>
      <c r="C8" s="186">
        <v>2000</v>
      </c>
      <c r="D8" s="187" t="s">
        <v>45</v>
      </c>
      <c r="E8" s="111">
        <f>'1. Sestava'!O5</f>
        <v>3.15</v>
      </c>
      <c r="F8" s="142">
        <f>'1. Sestava'!P5</f>
        <v>3.3</v>
      </c>
      <c r="G8" s="143">
        <f>'1. Sestava'!Q5</f>
        <v>0</v>
      </c>
      <c r="H8" s="144">
        <f>'1. Sestava'!R5</f>
        <v>6.85</v>
      </c>
      <c r="I8" s="149">
        <f>'1. Sestava'!S5</f>
        <v>0</v>
      </c>
      <c r="J8" s="145">
        <f>'1. Sestava'!T5</f>
        <v>10.075</v>
      </c>
      <c r="K8" s="111">
        <f>'2. Sestava'!O5</f>
        <v>3.6500000000000004</v>
      </c>
      <c r="L8" s="142">
        <f>'2. Sestava'!P5</f>
        <v>4.550000000000001</v>
      </c>
      <c r="M8" s="143">
        <f>'2. Sestava'!Q5</f>
        <v>0</v>
      </c>
      <c r="N8" s="144">
        <f>'2. Sestava'!R5</f>
        <v>7.1</v>
      </c>
      <c r="O8" s="144">
        <f>'2. Sestava'!S5</f>
        <v>0</v>
      </c>
      <c r="P8" s="145">
        <f>'2. Sestava'!T5</f>
        <v>11.2</v>
      </c>
      <c r="Q8" s="146">
        <f>J8+P8</f>
        <v>21.275</v>
      </c>
    </row>
    <row r="9" spans="1:17" ht="15.75" customHeight="1">
      <c r="A9" s="40" t="s">
        <v>4</v>
      </c>
      <c r="B9" s="70" t="s">
        <v>44</v>
      </c>
      <c r="C9" s="49">
        <v>1999</v>
      </c>
      <c r="D9" s="73" t="s">
        <v>45</v>
      </c>
      <c r="E9" s="178">
        <f>'1. Sestava'!O6</f>
        <v>2.95</v>
      </c>
      <c r="F9" s="179">
        <f>'1. Sestava'!P6</f>
        <v>4.3</v>
      </c>
      <c r="G9" s="180">
        <f>'1. Sestava'!Q6</f>
        <v>0</v>
      </c>
      <c r="H9" s="46">
        <f>'1. Sestava'!R6</f>
        <v>6.5</v>
      </c>
      <c r="I9" s="184">
        <f>'1. Sestava'!S6</f>
        <v>0</v>
      </c>
      <c r="J9" s="182">
        <f>'1. Sestava'!T6</f>
        <v>10.125</v>
      </c>
      <c r="K9" s="178">
        <f>'2. Sestava'!O6</f>
        <v>3.55</v>
      </c>
      <c r="L9" s="179">
        <f>'2. Sestava'!P6</f>
        <v>3.65</v>
      </c>
      <c r="M9" s="180">
        <f>'2. Sestava'!Q6</f>
        <v>0</v>
      </c>
      <c r="N9" s="181">
        <f>'2. Sestava'!R6</f>
        <v>6.6</v>
      </c>
      <c r="O9" s="181">
        <f>'2. Sestava'!S6</f>
        <v>0</v>
      </c>
      <c r="P9" s="182">
        <f>'2. Sestava'!T6</f>
        <v>10.2</v>
      </c>
      <c r="Q9" s="183">
        <f>J9+P9</f>
        <v>20.325</v>
      </c>
    </row>
    <row r="10" spans="1:17" ht="15.75" customHeight="1">
      <c r="A10" s="40" t="s">
        <v>5</v>
      </c>
      <c r="B10" s="70" t="s">
        <v>47</v>
      </c>
      <c r="C10" s="49">
        <v>1999</v>
      </c>
      <c r="D10" s="73" t="s">
        <v>40</v>
      </c>
      <c r="E10" s="35">
        <f>'1. Sestava'!O8</f>
        <v>2</v>
      </c>
      <c r="F10" s="74">
        <f>'1. Sestava'!P8</f>
        <v>4.95</v>
      </c>
      <c r="G10" s="36">
        <f>'1. Sestava'!Q8</f>
        <v>0</v>
      </c>
      <c r="H10" s="46">
        <f>'1. Sestava'!R8</f>
        <v>6.4</v>
      </c>
      <c r="I10" s="46">
        <f>'1. Sestava'!S8</f>
        <v>0</v>
      </c>
      <c r="J10" s="60">
        <f>'1. Sestava'!T8</f>
        <v>9.875</v>
      </c>
      <c r="K10" s="35">
        <f>'2. Sestava'!O8</f>
        <v>2.25</v>
      </c>
      <c r="L10" s="74">
        <f>'2. Sestava'!P8</f>
        <v>3.8499999999999996</v>
      </c>
      <c r="M10" s="36">
        <f>'2. Sestava'!Q8</f>
        <v>0</v>
      </c>
      <c r="N10" s="46">
        <f>'2. Sestava'!R8</f>
        <v>6.6</v>
      </c>
      <c r="O10" s="46">
        <f>'2. Sestava'!S8</f>
        <v>0</v>
      </c>
      <c r="P10" s="60">
        <f>'2. Sestava'!T8</f>
        <v>9.649999999999999</v>
      </c>
      <c r="Q10" s="135">
        <f>J10+P10</f>
        <v>19.525</v>
      </c>
    </row>
    <row r="11" spans="1:17" ht="16.5" customHeight="1" thickBot="1">
      <c r="A11" s="41" t="s">
        <v>6</v>
      </c>
      <c r="B11" s="71" t="s">
        <v>46</v>
      </c>
      <c r="C11" s="68">
        <v>2000</v>
      </c>
      <c r="D11" s="188" t="s">
        <v>38</v>
      </c>
      <c r="E11" s="171">
        <f>'1. Sestava'!O7</f>
        <v>1.5499999999999998</v>
      </c>
      <c r="F11" s="172">
        <f>'1. Sestava'!P7</f>
        <v>2.25</v>
      </c>
      <c r="G11" s="114">
        <f>'1. Sestava'!Q7</f>
        <v>0</v>
      </c>
      <c r="H11" s="115">
        <f>'1. Sestava'!R7</f>
        <v>6.050000000000001</v>
      </c>
      <c r="I11" s="185">
        <f>'1. Sestava'!S7</f>
        <v>0</v>
      </c>
      <c r="J11" s="175">
        <f>'1. Sestava'!T7</f>
        <v>7.950000000000001</v>
      </c>
      <c r="K11" s="171">
        <f>'2. Sestava'!O7</f>
        <v>1.45</v>
      </c>
      <c r="L11" s="172">
        <f>'2. Sestava'!P7</f>
        <v>4.15</v>
      </c>
      <c r="M11" s="114">
        <f>'2. Sestava'!Q7</f>
        <v>0</v>
      </c>
      <c r="N11" s="115">
        <f>'2. Sestava'!R7</f>
        <v>5.8</v>
      </c>
      <c r="O11" s="115">
        <f>'2. Sestava'!S7</f>
        <v>0</v>
      </c>
      <c r="P11" s="116">
        <f>'2. Sestava'!T7</f>
        <v>8.6</v>
      </c>
      <c r="Q11" s="136">
        <f>J11+P11</f>
        <v>16.55</v>
      </c>
    </row>
    <row r="12" spans="1:16" ht="16.5" customHeight="1">
      <c r="A12" s="44"/>
      <c r="B12" s="44"/>
      <c r="C12" s="44"/>
      <c r="D12" s="44"/>
      <c r="E12" s="44"/>
      <c r="F12" s="44"/>
      <c r="G12" s="44"/>
      <c r="H12" s="44"/>
      <c r="I12" s="44"/>
      <c r="J12" s="59"/>
      <c r="K12" s="44"/>
      <c r="L12" s="44"/>
      <c r="M12" s="44"/>
      <c r="N12" s="44"/>
      <c r="O12" s="44"/>
      <c r="P12" s="59"/>
    </row>
    <row r="13" spans="1:16" ht="15.75" customHeight="1">
      <c r="A13" s="45" t="s">
        <v>35</v>
      </c>
      <c r="B13" s="45"/>
      <c r="C13" s="45"/>
      <c r="D13" s="45"/>
      <c r="E13" s="45"/>
      <c r="F13" s="45"/>
      <c r="G13" s="45"/>
      <c r="H13" s="45"/>
      <c r="I13" s="45"/>
      <c r="J13" s="61"/>
      <c r="K13" s="45"/>
      <c r="L13" s="45"/>
      <c r="M13" s="45"/>
      <c r="N13" s="45"/>
      <c r="O13" s="45"/>
      <c r="P13" s="61"/>
    </row>
    <row r="14" spans="1:16" ht="9.75" customHeight="1" thickBot="1">
      <c r="A14" s="44"/>
      <c r="B14" s="44"/>
      <c r="C14" s="44"/>
      <c r="D14" s="44"/>
      <c r="E14" s="44"/>
      <c r="F14" s="44"/>
      <c r="G14" s="44"/>
      <c r="H14" s="44"/>
      <c r="I14" s="44"/>
      <c r="J14" s="59"/>
      <c r="K14" s="44"/>
      <c r="L14" s="44"/>
      <c r="M14" s="44"/>
      <c r="N14" s="44"/>
      <c r="O14" s="44"/>
      <c r="P14" s="59"/>
    </row>
    <row r="15" spans="1:22" ht="15.75" customHeight="1" thickBot="1">
      <c r="A15" s="241" t="s">
        <v>10</v>
      </c>
      <c r="B15" s="241" t="s">
        <v>11</v>
      </c>
      <c r="C15" s="244" t="s">
        <v>12</v>
      </c>
      <c r="D15" s="247" t="s">
        <v>13</v>
      </c>
      <c r="E15" s="250" t="s">
        <v>25</v>
      </c>
      <c r="F15" s="251"/>
      <c r="G15" s="251"/>
      <c r="H15" s="251"/>
      <c r="I15" s="251"/>
      <c r="J15" s="252"/>
      <c r="K15" s="250" t="s">
        <v>26</v>
      </c>
      <c r="L15" s="251"/>
      <c r="M15" s="251"/>
      <c r="N15" s="251"/>
      <c r="O15" s="251"/>
      <c r="P15" s="252"/>
      <c r="Q15" s="253" t="s">
        <v>15</v>
      </c>
      <c r="R15" s="105"/>
      <c r="S15" s="105"/>
      <c r="T15" s="105"/>
      <c r="U15" s="105"/>
      <c r="V15" s="106"/>
    </row>
    <row r="16" spans="1:22" ht="30" customHeight="1">
      <c r="A16" s="258"/>
      <c r="B16" s="258"/>
      <c r="C16" s="260"/>
      <c r="D16" s="262"/>
      <c r="E16" s="256" t="s">
        <v>22</v>
      </c>
      <c r="F16" s="257"/>
      <c r="G16" s="37" t="s">
        <v>14</v>
      </c>
      <c r="H16" s="38" t="s">
        <v>1</v>
      </c>
      <c r="I16" s="66" t="s">
        <v>19</v>
      </c>
      <c r="J16" s="120" t="s">
        <v>27</v>
      </c>
      <c r="K16" s="256" t="s">
        <v>22</v>
      </c>
      <c r="L16" s="257"/>
      <c r="M16" s="37" t="s">
        <v>14</v>
      </c>
      <c r="N16" s="38" t="s">
        <v>1</v>
      </c>
      <c r="O16" s="66" t="s">
        <v>19</v>
      </c>
      <c r="P16" s="120" t="s">
        <v>27</v>
      </c>
      <c r="Q16" s="254"/>
      <c r="R16" s="98"/>
      <c r="S16" s="99"/>
      <c r="T16" s="99"/>
      <c r="U16" s="100"/>
      <c r="V16" s="107"/>
    </row>
    <row r="17" spans="1:22" ht="19.5" customHeight="1" thickBot="1">
      <c r="A17" s="259"/>
      <c r="B17" s="259"/>
      <c r="C17" s="261"/>
      <c r="D17" s="263"/>
      <c r="E17" s="139" t="s">
        <v>20</v>
      </c>
      <c r="F17" s="110" t="s">
        <v>21</v>
      </c>
      <c r="G17" s="140" t="s">
        <v>18</v>
      </c>
      <c r="H17" s="141" t="s">
        <v>17</v>
      </c>
      <c r="I17" s="67"/>
      <c r="J17" s="119"/>
      <c r="K17" s="139" t="s">
        <v>20</v>
      </c>
      <c r="L17" s="110" t="s">
        <v>21</v>
      </c>
      <c r="M17" s="140" t="s">
        <v>18</v>
      </c>
      <c r="N17" s="141" t="s">
        <v>17</v>
      </c>
      <c r="O17" s="67"/>
      <c r="P17" s="119"/>
      <c r="Q17" s="255"/>
      <c r="R17" s="101"/>
      <c r="S17" s="101"/>
      <c r="T17" s="101"/>
      <c r="U17" s="100"/>
      <c r="V17" s="107"/>
    </row>
    <row r="18" spans="1:22" ht="17.25" customHeight="1" thickTop="1">
      <c r="A18" s="39" t="s">
        <v>3</v>
      </c>
      <c r="B18" s="69" t="s">
        <v>43</v>
      </c>
      <c r="C18" s="186">
        <v>1999</v>
      </c>
      <c r="D18" s="187" t="s">
        <v>38</v>
      </c>
      <c r="E18" s="111">
        <f>'1. Sestava'!O14</f>
        <v>1.25</v>
      </c>
      <c r="F18" s="142">
        <f>'1. Sestava'!P14</f>
        <v>2.4000000000000004</v>
      </c>
      <c r="G18" s="143">
        <f>'1. Sestava'!Q14</f>
        <v>0</v>
      </c>
      <c r="H18" s="144">
        <f>'1. Sestava'!R14</f>
        <v>6.15</v>
      </c>
      <c r="I18" s="144">
        <f>'1. Sestava'!S14</f>
        <v>0</v>
      </c>
      <c r="J18" s="145">
        <f>'1. Sestava'!T14</f>
        <v>7.9750000000000005</v>
      </c>
      <c r="K18" s="111">
        <f>'2. Sestava'!O14</f>
        <v>1.85</v>
      </c>
      <c r="L18" s="142">
        <f>'2. Sestava'!P14</f>
        <v>3.35</v>
      </c>
      <c r="M18" s="143">
        <f>'2. Sestava'!Q14</f>
        <v>0</v>
      </c>
      <c r="N18" s="144">
        <f>'2. Sestava'!R14</f>
        <v>6.25</v>
      </c>
      <c r="O18" s="144">
        <f>'2. Sestava'!S14</f>
        <v>0</v>
      </c>
      <c r="P18" s="145">
        <f>'2. Sestava'!T14</f>
        <v>8.85</v>
      </c>
      <c r="Q18" s="145">
        <f>J18+P18</f>
        <v>16.825</v>
      </c>
      <c r="R18" s="101"/>
      <c r="S18" s="101"/>
      <c r="T18" s="101"/>
      <c r="U18" s="100"/>
      <c r="V18" s="107"/>
    </row>
    <row r="19" spans="1:22" ht="15.75" customHeight="1">
      <c r="A19" s="148" t="s">
        <v>4</v>
      </c>
      <c r="B19" s="70" t="s">
        <v>42</v>
      </c>
      <c r="C19" s="49">
        <v>2000</v>
      </c>
      <c r="D19" s="73" t="s">
        <v>40</v>
      </c>
      <c r="E19" s="204">
        <f>'1. Sestava'!O16</f>
        <v>1.1</v>
      </c>
      <c r="F19" s="205">
        <f>'1. Sestava'!P16</f>
        <v>2.4000000000000004</v>
      </c>
      <c r="G19" s="206">
        <f>'1. Sestava'!Q16</f>
        <v>0</v>
      </c>
      <c r="H19" s="207">
        <f>'1. Sestava'!R16</f>
        <v>5.85</v>
      </c>
      <c r="I19" s="207">
        <f>'1. Sestava'!S16</f>
        <v>0</v>
      </c>
      <c r="J19" s="137">
        <f>'1. Sestava'!T16</f>
        <v>7.6</v>
      </c>
      <c r="K19" s="204">
        <f>'2. Sestava'!O16</f>
        <v>1.2999999999999998</v>
      </c>
      <c r="L19" s="205">
        <f>'2. Sestava'!P16</f>
        <v>4.35</v>
      </c>
      <c r="M19" s="206">
        <f>'2. Sestava'!Q16</f>
        <v>0</v>
      </c>
      <c r="N19" s="207">
        <f>'2. Sestava'!R16</f>
        <v>6.15</v>
      </c>
      <c r="O19" s="207">
        <f>'2. Sestava'!S16</f>
        <v>0</v>
      </c>
      <c r="P19" s="137">
        <f>'2. Sestava'!T16</f>
        <v>8.975</v>
      </c>
      <c r="Q19" s="137">
        <f>J19+P19</f>
        <v>16.575</v>
      </c>
      <c r="R19" s="102"/>
      <c r="S19" s="102"/>
      <c r="T19" s="102"/>
      <c r="U19" s="103"/>
      <c r="V19" s="104"/>
    </row>
    <row r="20" spans="1:22" ht="15.75" customHeight="1" thickBot="1">
      <c r="A20" s="41" t="s">
        <v>5</v>
      </c>
      <c r="B20" s="71" t="s">
        <v>41</v>
      </c>
      <c r="C20" s="68">
        <v>1999</v>
      </c>
      <c r="D20" s="188" t="s">
        <v>38</v>
      </c>
      <c r="E20" s="112">
        <f>'1. Sestava'!O15</f>
        <v>1.3</v>
      </c>
      <c r="F20" s="113">
        <f>'1. Sestava'!P15</f>
        <v>2.35</v>
      </c>
      <c r="G20" s="114">
        <f>'1. Sestava'!Q15</f>
        <v>0</v>
      </c>
      <c r="H20" s="115">
        <f>'1. Sestava'!R15</f>
        <v>6</v>
      </c>
      <c r="I20" s="115">
        <f>'1. Sestava'!S15</f>
        <v>0</v>
      </c>
      <c r="J20" s="116">
        <f>'1. Sestava'!T15</f>
        <v>7.825</v>
      </c>
      <c r="K20" s="112">
        <f>'2. Sestava'!O15</f>
        <v>1.1</v>
      </c>
      <c r="L20" s="113">
        <f>'2. Sestava'!P15</f>
        <v>1.8</v>
      </c>
      <c r="M20" s="114">
        <f>'2. Sestava'!Q15</f>
        <v>0</v>
      </c>
      <c r="N20" s="115">
        <f>'2. Sestava'!R15</f>
        <v>5.55</v>
      </c>
      <c r="O20" s="115">
        <f>'2. Sestava'!S15</f>
        <v>0</v>
      </c>
      <c r="P20" s="116">
        <f>'2. Sestava'!T15</f>
        <v>7</v>
      </c>
      <c r="Q20" s="116">
        <f>J20+P20</f>
        <v>14.825</v>
      </c>
      <c r="R20" s="102"/>
      <c r="S20" s="102"/>
      <c r="T20" s="102"/>
      <c r="U20" s="103"/>
      <c r="V20" s="104"/>
    </row>
    <row r="21" spans="1:16" ht="15.75" customHeight="1">
      <c r="A21" s="44"/>
      <c r="B21" s="44"/>
      <c r="C21" s="44"/>
      <c r="D21" s="44"/>
      <c r="E21" s="44"/>
      <c r="F21" s="44"/>
      <c r="G21" s="44"/>
      <c r="H21" s="44"/>
      <c r="I21" s="44"/>
      <c r="J21" s="59"/>
      <c r="K21" s="44"/>
      <c r="L21" s="44"/>
      <c r="M21" s="44"/>
      <c r="N21" s="44"/>
      <c r="O21" s="44"/>
      <c r="P21" s="59"/>
    </row>
    <row r="22" spans="1:16" ht="15.75" customHeight="1">
      <c r="A22" s="240" t="s">
        <v>36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45"/>
      <c r="L22" s="45"/>
      <c r="M22" s="45"/>
      <c r="N22" s="45"/>
      <c r="O22" s="45"/>
      <c r="P22" s="61"/>
    </row>
    <row r="23" spans="1:16" ht="9.75" customHeight="1" thickBot="1">
      <c r="A23" s="44"/>
      <c r="B23" s="44"/>
      <c r="C23" s="44"/>
      <c r="D23" s="44"/>
      <c r="E23" s="44"/>
      <c r="F23" s="44"/>
      <c r="G23" s="44"/>
      <c r="H23" s="44"/>
      <c r="I23" s="44"/>
      <c r="J23" s="59"/>
      <c r="K23" s="44"/>
      <c r="L23" s="44"/>
      <c r="M23" s="44"/>
      <c r="N23" s="44"/>
      <c r="O23" s="44"/>
      <c r="P23" s="59"/>
    </row>
    <row r="24" spans="1:17" ht="15.75" customHeight="1" thickBot="1">
      <c r="A24" s="241" t="s">
        <v>10</v>
      </c>
      <c r="B24" s="241" t="s">
        <v>11</v>
      </c>
      <c r="C24" s="244" t="s">
        <v>12</v>
      </c>
      <c r="D24" s="247" t="s">
        <v>13</v>
      </c>
      <c r="E24" s="250" t="s">
        <v>25</v>
      </c>
      <c r="F24" s="251"/>
      <c r="G24" s="251"/>
      <c r="H24" s="251"/>
      <c r="I24" s="251"/>
      <c r="J24" s="252"/>
      <c r="K24" s="250" t="s">
        <v>26</v>
      </c>
      <c r="L24" s="251"/>
      <c r="M24" s="251"/>
      <c r="N24" s="251"/>
      <c r="O24" s="251"/>
      <c r="P24" s="252"/>
      <c r="Q24" s="253" t="s">
        <v>15</v>
      </c>
    </row>
    <row r="25" spans="1:17" ht="30" customHeight="1">
      <c r="A25" s="242"/>
      <c r="B25" s="242"/>
      <c r="C25" s="245"/>
      <c r="D25" s="248"/>
      <c r="E25" s="256" t="s">
        <v>22</v>
      </c>
      <c r="F25" s="257"/>
      <c r="G25" s="37" t="s">
        <v>14</v>
      </c>
      <c r="H25" s="38" t="s">
        <v>1</v>
      </c>
      <c r="I25" s="66" t="s">
        <v>19</v>
      </c>
      <c r="J25" s="120" t="s">
        <v>27</v>
      </c>
      <c r="K25" s="256" t="s">
        <v>22</v>
      </c>
      <c r="L25" s="257"/>
      <c r="M25" s="37" t="s">
        <v>14</v>
      </c>
      <c r="N25" s="38" t="s">
        <v>1</v>
      </c>
      <c r="O25" s="66" t="s">
        <v>19</v>
      </c>
      <c r="P25" s="120" t="s">
        <v>27</v>
      </c>
      <c r="Q25" s="254"/>
    </row>
    <row r="26" spans="1:17" ht="23.25" customHeight="1" thickBot="1">
      <c r="A26" s="243"/>
      <c r="B26" s="243"/>
      <c r="C26" s="246"/>
      <c r="D26" s="249"/>
      <c r="E26" s="139" t="s">
        <v>20</v>
      </c>
      <c r="F26" s="110" t="s">
        <v>21</v>
      </c>
      <c r="G26" s="140" t="s">
        <v>18</v>
      </c>
      <c r="H26" s="141" t="s">
        <v>17</v>
      </c>
      <c r="I26" s="67"/>
      <c r="J26" s="119"/>
      <c r="K26" s="139" t="s">
        <v>20</v>
      </c>
      <c r="L26" s="110" t="s">
        <v>21</v>
      </c>
      <c r="M26" s="140" t="s">
        <v>18</v>
      </c>
      <c r="N26" s="141" t="s">
        <v>17</v>
      </c>
      <c r="O26" s="67"/>
      <c r="P26" s="119"/>
      <c r="Q26" s="255"/>
    </row>
    <row r="27" spans="1:17" ht="15.75" customHeight="1" thickTop="1">
      <c r="A27" s="39" t="s">
        <v>3</v>
      </c>
      <c r="B27" s="69" t="s">
        <v>37</v>
      </c>
      <c r="C27" s="48">
        <v>1997</v>
      </c>
      <c r="D27" s="72" t="s">
        <v>38</v>
      </c>
      <c r="E27" s="147">
        <f>'1. Sestava'!O22</f>
        <v>3.8</v>
      </c>
      <c r="F27" s="142">
        <f>'1. Sestava'!P22</f>
        <v>6</v>
      </c>
      <c r="G27" s="143">
        <f>'1. Sestava'!Q22</f>
        <v>0</v>
      </c>
      <c r="H27" s="144">
        <f>'1. Sestava'!R22</f>
        <v>6.85</v>
      </c>
      <c r="I27" s="144">
        <f>'1. Sestava'!S22</f>
        <v>0</v>
      </c>
      <c r="J27" s="145">
        <f>'1. Sestava'!T22</f>
        <v>11.75</v>
      </c>
      <c r="K27" s="111">
        <f>'2. Sestava'!O22</f>
        <v>3.95</v>
      </c>
      <c r="L27" s="142">
        <f>'2. Sestava'!P22</f>
        <v>4.1</v>
      </c>
      <c r="M27" s="143">
        <f>'2. Sestava'!Q22</f>
        <v>0</v>
      </c>
      <c r="N27" s="144">
        <f>'2. Sestava'!R22</f>
        <v>6.7</v>
      </c>
      <c r="O27" s="144">
        <f>'2. Sestava'!S22</f>
        <v>0</v>
      </c>
      <c r="P27" s="145">
        <f>'2. Sestava'!T22</f>
        <v>10.725000000000001</v>
      </c>
      <c r="Q27" s="146">
        <f>J27+P27</f>
        <v>22.475</v>
      </c>
    </row>
    <row r="28" spans="1:17" ht="15.75" customHeight="1" thickBot="1">
      <c r="A28" s="177" t="s">
        <v>4</v>
      </c>
      <c r="B28" s="168" t="s">
        <v>39</v>
      </c>
      <c r="C28" s="169">
        <v>1997</v>
      </c>
      <c r="D28" s="170" t="s">
        <v>40</v>
      </c>
      <c r="E28" s="171">
        <f>'1. Sestava'!O23</f>
        <v>2.15</v>
      </c>
      <c r="F28" s="172">
        <f>'1. Sestava'!P23</f>
        <v>5.45</v>
      </c>
      <c r="G28" s="173">
        <f>'1. Sestava'!Q23</f>
        <v>0</v>
      </c>
      <c r="H28" s="174">
        <f>'1. Sestava'!R23</f>
        <v>6.55</v>
      </c>
      <c r="I28" s="174">
        <f>'1. Sestava'!S23</f>
        <v>0</v>
      </c>
      <c r="J28" s="175">
        <f>'1. Sestava'!T23</f>
        <v>10.35</v>
      </c>
      <c r="K28" s="171">
        <f>'2. Sestava'!O23</f>
        <v>1.85</v>
      </c>
      <c r="L28" s="172">
        <f>'2. Sestava'!P23</f>
        <v>4.6</v>
      </c>
      <c r="M28" s="173">
        <f>'2. Sestava'!Q23</f>
        <v>0</v>
      </c>
      <c r="N28" s="174">
        <f>'2. Sestava'!R23</f>
        <v>6.5</v>
      </c>
      <c r="O28" s="174">
        <f>'2. Sestava'!S23</f>
        <v>0</v>
      </c>
      <c r="P28" s="175">
        <f>'2. Sestava'!T23</f>
        <v>9.725</v>
      </c>
      <c r="Q28" s="176">
        <f>J28+P28</f>
        <v>20.075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sheetProtection/>
  <mergeCells count="30">
    <mergeCell ref="Q24:Q26"/>
    <mergeCell ref="E25:F25"/>
    <mergeCell ref="K25:L25"/>
    <mergeCell ref="Q15:Q17"/>
    <mergeCell ref="E16:F16"/>
    <mergeCell ref="K16:L16"/>
    <mergeCell ref="A22:J22"/>
    <mergeCell ref="A24:A26"/>
    <mergeCell ref="B24:B26"/>
    <mergeCell ref="C24:C26"/>
    <mergeCell ref="D24:D26"/>
    <mergeCell ref="E24:J24"/>
    <mergeCell ref="K24:P24"/>
    <mergeCell ref="K6:L6"/>
    <mergeCell ref="A15:A17"/>
    <mergeCell ref="B15:B17"/>
    <mergeCell ref="C15:C17"/>
    <mergeCell ref="D15:D17"/>
    <mergeCell ref="E15:J15"/>
    <mergeCell ref="K15:P15"/>
    <mergeCell ref="A1:Q1"/>
    <mergeCell ref="A3:J3"/>
    <mergeCell ref="A5:A7"/>
    <mergeCell ref="B5:B7"/>
    <mergeCell ref="C5:C7"/>
    <mergeCell ref="D5:D7"/>
    <mergeCell ref="E5:J5"/>
    <mergeCell ref="K5:P5"/>
    <mergeCell ref="Q5:Q7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&amp;L4. závod 21. ročníku Jihočeské ligy 2011 – 2012&amp;RHumpolec &amp;[22.04.2012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90" zoomScaleNormal="90" workbookViewId="0" topLeftCell="A1">
      <selection activeCell="C16" sqref="C16:C18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7.75390625" style="0" customWidth="1"/>
    <col min="4" max="4" width="10.75390625" style="0" customWidth="1"/>
    <col min="5" max="8" width="9.75390625" style="0" customWidth="1"/>
    <col min="9" max="9" width="8.75390625" style="0" customWidth="1"/>
    <col min="10" max="10" width="10.75390625" style="62" customWidth="1"/>
    <col min="11" max="14" width="9.75390625" style="0" customWidth="1"/>
    <col min="15" max="15" width="8.75390625" style="0" customWidth="1"/>
    <col min="16" max="16" width="10.75390625" style="62" customWidth="1"/>
    <col min="17" max="22" width="10.75390625" style="0" customWidth="1"/>
  </cols>
  <sheetData>
    <row r="1" spans="1:22" ht="21" customHeight="1">
      <c r="A1" s="239" t="s">
        <v>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80"/>
      <c r="S1" s="80"/>
      <c r="T1" s="80"/>
      <c r="U1" s="80"/>
      <c r="V1" s="80"/>
    </row>
    <row r="2" spans="1:16" ht="15.75" customHeight="1">
      <c r="A2" s="44"/>
      <c r="B2" s="44"/>
      <c r="C2" s="44"/>
      <c r="D2" s="44"/>
      <c r="E2" s="44"/>
      <c r="F2" s="44"/>
      <c r="G2" s="44"/>
      <c r="H2" s="44"/>
      <c r="I2" s="44"/>
      <c r="J2" s="59"/>
      <c r="K2" s="44"/>
      <c r="L2" s="44"/>
      <c r="M2" s="44"/>
      <c r="N2" s="44"/>
      <c r="O2" s="44"/>
      <c r="P2" s="59"/>
    </row>
    <row r="3" spans="1:16" ht="15.75" customHeight="1">
      <c r="A3" s="240" t="s">
        <v>34</v>
      </c>
      <c r="B3" s="240"/>
      <c r="C3" s="240"/>
      <c r="D3" s="240"/>
      <c r="E3" s="240"/>
      <c r="F3" s="240"/>
      <c r="G3" s="240"/>
      <c r="H3" s="240"/>
      <c r="I3" s="240"/>
      <c r="J3" s="240"/>
      <c r="K3" s="45"/>
      <c r="L3" s="45"/>
      <c r="M3" s="45"/>
      <c r="N3" s="45"/>
      <c r="O3" s="45"/>
      <c r="P3" s="61"/>
    </row>
    <row r="4" spans="1:16" ht="9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59"/>
      <c r="K4" s="44"/>
      <c r="L4" s="44"/>
      <c r="M4" s="44"/>
      <c r="N4" s="44"/>
      <c r="O4" s="44"/>
      <c r="P4" s="59"/>
    </row>
    <row r="5" spans="1:17" ht="15.75" customHeight="1" thickBot="1">
      <c r="A5" s="241" t="s">
        <v>10</v>
      </c>
      <c r="B5" s="241" t="s">
        <v>11</v>
      </c>
      <c r="C5" s="244" t="s">
        <v>12</v>
      </c>
      <c r="D5" s="247" t="s">
        <v>13</v>
      </c>
      <c r="E5" s="250" t="s">
        <v>25</v>
      </c>
      <c r="F5" s="251"/>
      <c r="G5" s="251"/>
      <c r="H5" s="251"/>
      <c r="I5" s="251"/>
      <c r="J5" s="252"/>
      <c r="K5" s="250" t="s">
        <v>26</v>
      </c>
      <c r="L5" s="251"/>
      <c r="M5" s="251"/>
      <c r="N5" s="251"/>
      <c r="O5" s="251"/>
      <c r="P5" s="252"/>
      <c r="Q5" s="253" t="s">
        <v>15</v>
      </c>
    </row>
    <row r="6" spans="1:17" ht="30" customHeight="1">
      <c r="A6" s="242"/>
      <c r="B6" s="242"/>
      <c r="C6" s="245"/>
      <c r="D6" s="248"/>
      <c r="E6" s="256" t="s">
        <v>22</v>
      </c>
      <c r="F6" s="257"/>
      <c r="G6" s="37" t="s">
        <v>14</v>
      </c>
      <c r="H6" s="38" t="s">
        <v>1</v>
      </c>
      <c r="I6" s="66" t="s">
        <v>19</v>
      </c>
      <c r="J6" s="120" t="s">
        <v>27</v>
      </c>
      <c r="K6" s="256" t="s">
        <v>22</v>
      </c>
      <c r="L6" s="257"/>
      <c r="M6" s="37" t="s">
        <v>14</v>
      </c>
      <c r="N6" s="38" t="s">
        <v>1</v>
      </c>
      <c r="O6" s="66" t="s">
        <v>19</v>
      </c>
      <c r="P6" s="120" t="s">
        <v>27</v>
      </c>
      <c r="Q6" s="254"/>
    </row>
    <row r="7" spans="1:17" ht="19.5" customHeight="1" thickBot="1">
      <c r="A7" s="243"/>
      <c r="B7" s="243"/>
      <c r="C7" s="246"/>
      <c r="D7" s="249"/>
      <c r="E7" s="109" t="s">
        <v>20</v>
      </c>
      <c r="F7" s="110" t="s">
        <v>21</v>
      </c>
      <c r="G7" s="42" t="s">
        <v>18</v>
      </c>
      <c r="H7" s="43" t="s">
        <v>17</v>
      </c>
      <c r="I7" s="67"/>
      <c r="J7" s="119"/>
      <c r="K7" s="109" t="s">
        <v>20</v>
      </c>
      <c r="L7" s="110" t="s">
        <v>21</v>
      </c>
      <c r="M7" s="42" t="s">
        <v>18</v>
      </c>
      <c r="N7" s="43" t="s">
        <v>17</v>
      </c>
      <c r="O7" s="67"/>
      <c r="P7" s="119"/>
      <c r="Q7" s="255"/>
    </row>
    <row r="8" spans="1:17" ht="15.75" customHeight="1" thickTop="1">
      <c r="A8" s="39" t="s">
        <v>3</v>
      </c>
      <c r="B8" s="69" t="s">
        <v>44</v>
      </c>
      <c r="C8" s="48">
        <v>1999</v>
      </c>
      <c r="D8" s="72" t="s">
        <v>45</v>
      </c>
      <c r="E8" s="111">
        <f>'1. Sestava'!O5</f>
        <v>3.15</v>
      </c>
      <c r="F8" s="77">
        <f>'1. Sestava'!P5</f>
        <v>3.3</v>
      </c>
      <c r="G8" s="75">
        <f>'1. Sestava'!Q5</f>
        <v>0</v>
      </c>
      <c r="H8" s="63">
        <f>'1. Sestava'!R5</f>
        <v>6.85</v>
      </c>
      <c r="I8" s="63">
        <f>'1. Sestava'!S5</f>
        <v>0</v>
      </c>
      <c r="J8" s="76">
        <f>'1. Sestava'!T5</f>
        <v>10.075</v>
      </c>
      <c r="K8" s="111">
        <f>'2. Sestava'!O5</f>
        <v>3.6500000000000004</v>
      </c>
      <c r="L8" s="77">
        <f>'2. Sestava'!P5</f>
        <v>4.550000000000001</v>
      </c>
      <c r="M8" s="75">
        <f>'2. Sestava'!Q5</f>
        <v>0</v>
      </c>
      <c r="N8" s="63">
        <f>'2. Sestava'!R5</f>
        <v>7.1</v>
      </c>
      <c r="O8" s="63">
        <f>'2. Sestava'!S5</f>
        <v>0</v>
      </c>
      <c r="P8" s="76">
        <f>'2. Sestava'!T5</f>
        <v>11.2</v>
      </c>
      <c r="Q8" s="134">
        <f>J8+P8</f>
        <v>21.275</v>
      </c>
    </row>
    <row r="9" spans="1:17" ht="15.75" customHeight="1">
      <c r="A9" s="40" t="s">
        <v>4</v>
      </c>
      <c r="B9" s="70" t="s">
        <v>46</v>
      </c>
      <c r="C9" s="49">
        <v>2000</v>
      </c>
      <c r="D9" s="73" t="s">
        <v>38</v>
      </c>
      <c r="E9" s="35" t="e">
        <f>'1. Sestava'!#REF!</f>
        <v>#REF!</v>
      </c>
      <c r="F9" s="74" t="e">
        <f>'1. Sestava'!#REF!</f>
        <v>#REF!</v>
      </c>
      <c r="G9" s="36" t="e">
        <f>'1. Sestava'!#REF!</f>
        <v>#REF!</v>
      </c>
      <c r="H9" s="46" t="e">
        <f>'1. Sestava'!#REF!</f>
        <v>#REF!</v>
      </c>
      <c r="I9" s="46" t="e">
        <f>'1. Sestava'!#REF!</f>
        <v>#REF!</v>
      </c>
      <c r="J9" s="60" t="e">
        <f>'1. Sestava'!#REF!</f>
        <v>#REF!</v>
      </c>
      <c r="K9" s="35" t="e">
        <f>'2. Sestava'!#REF!</f>
        <v>#REF!</v>
      </c>
      <c r="L9" s="74" t="e">
        <f>'2. Sestava'!#REF!</f>
        <v>#REF!</v>
      </c>
      <c r="M9" s="36" t="e">
        <f>'2. Sestava'!#REF!</f>
        <v>#REF!</v>
      </c>
      <c r="N9" s="46" t="e">
        <f>'2. Sestava'!#REF!</f>
        <v>#REF!</v>
      </c>
      <c r="O9" s="46" t="e">
        <f>'2. Sestava'!#REF!</f>
        <v>#REF!</v>
      </c>
      <c r="P9" s="60" t="e">
        <f>'2. Sestava'!#REF!</f>
        <v>#REF!</v>
      </c>
      <c r="Q9" s="135" t="e">
        <f>J9+P9</f>
        <v>#REF!</v>
      </c>
    </row>
    <row r="10" spans="1:17" ht="15.75" customHeight="1">
      <c r="A10" s="40" t="s">
        <v>5</v>
      </c>
      <c r="B10" s="70" t="s">
        <v>47</v>
      </c>
      <c r="C10" s="49">
        <v>1999</v>
      </c>
      <c r="D10" s="73" t="s">
        <v>40</v>
      </c>
      <c r="E10" s="35">
        <f>'1. Sestava'!O6</f>
        <v>2.95</v>
      </c>
      <c r="F10" s="74">
        <f>'1. Sestava'!P6</f>
        <v>4.3</v>
      </c>
      <c r="G10" s="36">
        <f>'1. Sestava'!Q6</f>
        <v>0</v>
      </c>
      <c r="H10" s="46">
        <f>'1. Sestava'!R6</f>
        <v>6.5</v>
      </c>
      <c r="I10" s="46">
        <f>'1. Sestava'!S6</f>
        <v>0</v>
      </c>
      <c r="J10" s="60">
        <f>'1. Sestava'!T6</f>
        <v>10.125</v>
      </c>
      <c r="K10" s="35">
        <f>'2. Sestava'!O6</f>
        <v>3.55</v>
      </c>
      <c r="L10" s="74">
        <f>'2. Sestava'!P6</f>
        <v>3.65</v>
      </c>
      <c r="M10" s="36">
        <f>'2. Sestava'!Q6</f>
        <v>0</v>
      </c>
      <c r="N10" s="46">
        <f>'2. Sestava'!R6</f>
        <v>6.6</v>
      </c>
      <c r="O10" s="46">
        <f>'2. Sestava'!S6</f>
        <v>0</v>
      </c>
      <c r="P10" s="60">
        <f>'2. Sestava'!T6</f>
        <v>10.2</v>
      </c>
      <c r="Q10" s="135">
        <f>J10+P10</f>
        <v>20.325</v>
      </c>
    </row>
    <row r="11" spans="1:17" ht="15.75" customHeight="1" thickBot="1">
      <c r="A11" s="41" t="s">
        <v>6</v>
      </c>
      <c r="B11" s="150" t="s">
        <v>48</v>
      </c>
      <c r="C11" s="151">
        <v>2000</v>
      </c>
      <c r="D11" s="152" t="s">
        <v>45</v>
      </c>
      <c r="E11" s="112">
        <f>'1. Sestava'!O7</f>
        <v>1.5499999999999998</v>
      </c>
      <c r="F11" s="113">
        <f>'1. Sestava'!P7</f>
        <v>2.25</v>
      </c>
      <c r="G11" s="114">
        <f>'1. Sestava'!Q7</f>
        <v>0</v>
      </c>
      <c r="H11" s="115">
        <f>'1. Sestava'!R7</f>
        <v>6.050000000000001</v>
      </c>
      <c r="I11" s="115">
        <f>'1. Sestava'!S7</f>
        <v>0</v>
      </c>
      <c r="J11" s="116">
        <f>'1. Sestava'!T7</f>
        <v>7.950000000000001</v>
      </c>
      <c r="K11" s="112">
        <f>'2. Sestava'!O7</f>
        <v>1.45</v>
      </c>
      <c r="L11" s="113">
        <f>'2. Sestava'!P7</f>
        <v>4.15</v>
      </c>
      <c r="M11" s="114">
        <f>'2. Sestava'!Q7</f>
        <v>0</v>
      </c>
      <c r="N11" s="115">
        <f>'2. Sestava'!R7</f>
        <v>5.8</v>
      </c>
      <c r="O11" s="115">
        <f>'2. Sestava'!S7</f>
        <v>0</v>
      </c>
      <c r="P11" s="116">
        <f>'2. Sestava'!T7</f>
        <v>8.6</v>
      </c>
      <c r="Q11" s="136">
        <f>J11+P11</f>
        <v>16.55</v>
      </c>
    </row>
    <row r="12" spans="1:17" ht="16.5" customHeight="1" thickBot="1">
      <c r="A12" s="41" t="s">
        <v>49</v>
      </c>
      <c r="B12" s="71" t="s">
        <v>50</v>
      </c>
      <c r="C12" s="68">
        <v>2000</v>
      </c>
      <c r="D12" s="121" t="s">
        <v>38</v>
      </c>
      <c r="E12" s="112">
        <f>'1. Sestava'!O8</f>
        <v>2</v>
      </c>
      <c r="F12" s="113">
        <f>'1. Sestava'!P8</f>
        <v>4.95</v>
      </c>
      <c r="G12" s="114">
        <f>'1. Sestava'!Q8</f>
        <v>0</v>
      </c>
      <c r="H12" s="115">
        <f>'1. Sestava'!R8</f>
        <v>6.4</v>
      </c>
      <c r="I12" s="115">
        <f>'1. Sestava'!S8</f>
        <v>0</v>
      </c>
      <c r="J12" s="116">
        <f>'1. Sestava'!T8</f>
        <v>9.875</v>
      </c>
      <c r="K12" s="112">
        <f>'2. Sestava'!O8</f>
        <v>2.25</v>
      </c>
      <c r="L12" s="113">
        <f>'2. Sestava'!P8</f>
        <v>3.8499999999999996</v>
      </c>
      <c r="M12" s="114">
        <f>'2. Sestava'!Q8</f>
        <v>0</v>
      </c>
      <c r="N12" s="115">
        <f>'2. Sestava'!R8</f>
        <v>6.6</v>
      </c>
      <c r="O12" s="115">
        <f>'2. Sestava'!S8</f>
        <v>0</v>
      </c>
      <c r="P12" s="116">
        <f>'2. Sestava'!T8</f>
        <v>9.649999999999999</v>
      </c>
      <c r="Q12" s="136">
        <f>J12+P12</f>
        <v>19.525</v>
      </c>
    </row>
    <row r="13" spans="1:16" ht="16.5" customHeight="1">
      <c r="A13" s="44"/>
      <c r="B13" s="44"/>
      <c r="C13" s="44"/>
      <c r="D13" s="44"/>
      <c r="E13" s="44"/>
      <c r="F13" s="44"/>
      <c r="G13" s="44"/>
      <c r="H13" s="44"/>
      <c r="I13" s="44"/>
      <c r="J13" s="59"/>
      <c r="K13" s="44"/>
      <c r="L13" s="44"/>
      <c r="M13" s="44"/>
      <c r="N13" s="44"/>
      <c r="O13" s="44"/>
      <c r="P13" s="59"/>
    </row>
    <row r="14" spans="1:16" ht="15.75" customHeight="1">
      <c r="A14" s="45" t="s">
        <v>35</v>
      </c>
      <c r="B14" s="45"/>
      <c r="C14" s="45"/>
      <c r="D14" s="45"/>
      <c r="E14" s="45"/>
      <c r="F14" s="45"/>
      <c r="G14" s="45"/>
      <c r="H14" s="45"/>
      <c r="I14" s="45"/>
      <c r="J14" s="61"/>
      <c r="K14" s="45"/>
      <c r="L14" s="45"/>
      <c r="M14" s="45"/>
      <c r="N14" s="45"/>
      <c r="O14" s="45"/>
      <c r="P14" s="61"/>
    </row>
    <row r="15" spans="1:16" ht="9.7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59"/>
      <c r="K15" s="44"/>
      <c r="L15" s="44"/>
      <c r="M15" s="44"/>
      <c r="N15" s="44"/>
      <c r="O15" s="44"/>
      <c r="P15" s="59"/>
    </row>
    <row r="16" spans="1:22" ht="15.75" customHeight="1" thickBot="1">
      <c r="A16" s="241" t="s">
        <v>10</v>
      </c>
      <c r="B16" s="241" t="s">
        <v>11</v>
      </c>
      <c r="C16" s="244" t="s">
        <v>12</v>
      </c>
      <c r="D16" s="247" t="s">
        <v>13</v>
      </c>
      <c r="E16" s="250" t="s">
        <v>25</v>
      </c>
      <c r="F16" s="251"/>
      <c r="G16" s="251"/>
      <c r="H16" s="251"/>
      <c r="I16" s="251"/>
      <c r="J16" s="252"/>
      <c r="K16" s="250" t="s">
        <v>26</v>
      </c>
      <c r="L16" s="251"/>
      <c r="M16" s="251"/>
      <c r="N16" s="251"/>
      <c r="O16" s="251"/>
      <c r="P16" s="252"/>
      <c r="Q16" s="253" t="s">
        <v>15</v>
      </c>
      <c r="R16" s="105"/>
      <c r="S16" s="105"/>
      <c r="T16" s="105"/>
      <c r="U16" s="105"/>
      <c r="V16" s="106"/>
    </row>
    <row r="17" spans="1:22" ht="30" customHeight="1">
      <c r="A17" s="258"/>
      <c r="B17" s="258"/>
      <c r="C17" s="260"/>
      <c r="D17" s="262"/>
      <c r="E17" s="256" t="s">
        <v>22</v>
      </c>
      <c r="F17" s="257"/>
      <c r="G17" s="37" t="s">
        <v>14</v>
      </c>
      <c r="H17" s="38" t="s">
        <v>1</v>
      </c>
      <c r="I17" s="66" t="s">
        <v>19</v>
      </c>
      <c r="J17" s="120" t="s">
        <v>27</v>
      </c>
      <c r="K17" s="256" t="s">
        <v>22</v>
      </c>
      <c r="L17" s="257"/>
      <c r="M17" s="37" t="s">
        <v>14</v>
      </c>
      <c r="N17" s="38" t="s">
        <v>1</v>
      </c>
      <c r="O17" s="66" t="s">
        <v>19</v>
      </c>
      <c r="P17" s="120" t="s">
        <v>27</v>
      </c>
      <c r="Q17" s="254"/>
      <c r="R17" s="98"/>
      <c r="S17" s="99"/>
      <c r="T17" s="99"/>
      <c r="U17" s="100"/>
      <c r="V17" s="107"/>
    </row>
    <row r="18" spans="1:22" ht="19.5" customHeight="1" thickBot="1">
      <c r="A18" s="259"/>
      <c r="B18" s="259"/>
      <c r="C18" s="261"/>
      <c r="D18" s="263"/>
      <c r="E18" s="109" t="s">
        <v>20</v>
      </c>
      <c r="F18" s="110" t="s">
        <v>21</v>
      </c>
      <c r="G18" s="42" t="s">
        <v>18</v>
      </c>
      <c r="H18" s="43" t="s">
        <v>17</v>
      </c>
      <c r="I18" s="67"/>
      <c r="J18" s="119"/>
      <c r="K18" s="109" t="s">
        <v>20</v>
      </c>
      <c r="L18" s="110" t="s">
        <v>21</v>
      </c>
      <c r="M18" s="42" t="s">
        <v>18</v>
      </c>
      <c r="N18" s="43" t="s">
        <v>17</v>
      </c>
      <c r="O18" s="67"/>
      <c r="P18" s="119"/>
      <c r="Q18" s="255"/>
      <c r="R18" s="101"/>
      <c r="S18" s="101"/>
      <c r="T18" s="101"/>
      <c r="U18" s="100"/>
      <c r="V18" s="107"/>
    </row>
    <row r="19" spans="1:22" ht="15.75" customHeight="1" thickTop="1">
      <c r="A19" s="39" t="s">
        <v>3</v>
      </c>
      <c r="B19" s="69" t="s">
        <v>41</v>
      </c>
      <c r="C19" s="48">
        <v>1999</v>
      </c>
      <c r="D19" s="72" t="s">
        <v>38</v>
      </c>
      <c r="E19" s="111">
        <f>'1. Sestava'!O14</f>
        <v>1.25</v>
      </c>
      <c r="F19" s="77">
        <f>'1. Sestava'!P14</f>
        <v>2.4000000000000004</v>
      </c>
      <c r="G19" s="75">
        <f>'1. Sestava'!Q14</f>
        <v>0</v>
      </c>
      <c r="H19" s="63">
        <f>'1. Sestava'!R14</f>
        <v>6.15</v>
      </c>
      <c r="I19" s="63">
        <f>'1. Sestava'!S14</f>
        <v>0</v>
      </c>
      <c r="J19" s="76">
        <f>'1. Sestava'!T14</f>
        <v>7.9750000000000005</v>
      </c>
      <c r="K19" s="111">
        <f>'2. Sestava'!O14</f>
        <v>1.85</v>
      </c>
      <c r="L19" s="77">
        <f>'2. Sestava'!P14</f>
        <v>3.35</v>
      </c>
      <c r="M19" s="75">
        <f>'2. Sestava'!Q14</f>
        <v>0</v>
      </c>
      <c r="N19" s="63">
        <f>'2. Sestava'!R14</f>
        <v>6.25</v>
      </c>
      <c r="O19" s="63">
        <f>'2. Sestava'!S14</f>
        <v>0</v>
      </c>
      <c r="P19" s="76">
        <f>'2. Sestava'!T14</f>
        <v>8.85</v>
      </c>
      <c r="Q19" s="137">
        <f>J19+P19</f>
        <v>16.825</v>
      </c>
      <c r="R19" s="102"/>
      <c r="S19" s="102"/>
      <c r="T19" s="102"/>
      <c r="U19" s="103"/>
      <c r="V19" s="104"/>
    </row>
    <row r="20" spans="1:22" ht="15.75" customHeight="1">
      <c r="A20" s="40" t="s">
        <v>4</v>
      </c>
      <c r="B20" s="70" t="s">
        <v>42</v>
      </c>
      <c r="C20" s="49">
        <v>2000</v>
      </c>
      <c r="D20" s="73" t="s">
        <v>40</v>
      </c>
      <c r="E20" s="78">
        <f>'1. Sestava'!O15</f>
        <v>1.3</v>
      </c>
      <c r="F20" s="36">
        <f>'1. Sestava'!P15</f>
        <v>2.35</v>
      </c>
      <c r="G20" s="46">
        <f>'1. Sestava'!Q15</f>
        <v>0</v>
      </c>
      <c r="H20" s="36">
        <f>'1. Sestava'!R15</f>
        <v>6</v>
      </c>
      <c r="I20" s="74">
        <f>'1. Sestava'!S15</f>
        <v>0</v>
      </c>
      <c r="J20" s="108">
        <f>'1. Sestava'!T15</f>
        <v>7.825</v>
      </c>
      <c r="K20" s="78">
        <f>'2. Sestava'!O15</f>
        <v>1.1</v>
      </c>
      <c r="L20" s="36">
        <f>'2. Sestava'!P15</f>
        <v>1.8</v>
      </c>
      <c r="M20" s="46">
        <f>'2. Sestava'!Q15</f>
        <v>0</v>
      </c>
      <c r="N20" s="36">
        <f>'2. Sestava'!R15</f>
        <v>5.55</v>
      </c>
      <c r="O20" s="74">
        <f>'2. Sestava'!S15</f>
        <v>0</v>
      </c>
      <c r="P20" s="60">
        <f>'2. Sestava'!T15</f>
        <v>7</v>
      </c>
      <c r="Q20" s="60">
        <f>J20+P20</f>
        <v>14.825</v>
      </c>
      <c r="R20" s="102"/>
      <c r="S20" s="102"/>
      <c r="T20" s="102"/>
      <c r="U20" s="103"/>
      <c r="V20" s="104"/>
    </row>
    <row r="21" spans="1:22" ht="15.75" customHeight="1">
      <c r="A21" s="40" t="s">
        <v>5</v>
      </c>
      <c r="B21" s="70" t="s">
        <v>43</v>
      </c>
      <c r="C21" s="49">
        <v>1999</v>
      </c>
      <c r="D21" s="73" t="s">
        <v>38</v>
      </c>
      <c r="E21" s="78">
        <f>'1. Sestava'!O16</f>
        <v>1.1</v>
      </c>
      <c r="F21" s="36">
        <f>'1. Sestava'!P16</f>
        <v>2.4000000000000004</v>
      </c>
      <c r="G21" s="46">
        <f>'1. Sestava'!Q16</f>
        <v>0</v>
      </c>
      <c r="H21" s="36">
        <f>'1. Sestava'!R16</f>
        <v>5.85</v>
      </c>
      <c r="I21" s="74">
        <f>'1. Sestava'!S16</f>
        <v>0</v>
      </c>
      <c r="J21" s="108">
        <f>'1. Sestava'!T16</f>
        <v>7.6</v>
      </c>
      <c r="K21" s="78">
        <f>'2. Sestava'!O16</f>
        <v>1.2999999999999998</v>
      </c>
      <c r="L21" s="36">
        <f>'2. Sestava'!P16</f>
        <v>4.35</v>
      </c>
      <c r="M21" s="46">
        <f>'2. Sestava'!Q16</f>
        <v>0</v>
      </c>
      <c r="N21" s="36">
        <f>'2. Sestava'!R16</f>
        <v>6.15</v>
      </c>
      <c r="O21" s="74">
        <f>'2. Sestava'!S16</f>
        <v>0</v>
      </c>
      <c r="P21" s="60">
        <f>'2. Sestava'!T16</f>
        <v>8.975</v>
      </c>
      <c r="Q21" s="60">
        <f>J21+P21</f>
        <v>16.575</v>
      </c>
      <c r="R21" s="102"/>
      <c r="S21" s="102"/>
      <c r="T21" s="102"/>
      <c r="U21" s="103"/>
      <c r="V21" s="104"/>
    </row>
    <row r="22" spans="1:22" ht="15.75" customHeight="1" thickBot="1">
      <c r="A22" s="41" t="s">
        <v>6</v>
      </c>
      <c r="B22" s="71"/>
      <c r="C22" s="68"/>
      <c r="D22" s="121"/>
      <c r="E22" s="117" t="e">
        <f>'1. Sestava'!#REF!</f>
        <v>#REF!</v>
      </c>
      <c r="F22" s="114" t="e">
        <f>'1. Sestava'!#REF!</f>
        <v>#REF!</v>
      </c>
      <c r="G22" s="115" t="e">
        <f>'1. Sestava'!#REF!</f>
        <v>#REF!</v>
      </c>
      <c r="H22" s="114" t="e">
        <f>'1. Sestava'!#REF!</f>
        <v>#REF!</v>
      </c>
      <c r="I22" s="113" t="e">
        <f>'1. Sestava'!#REF!</f>
        <v>#REF!</v>
      </c>
      <c r="J22" s="118" t="e">
        <f>'1. Sestava'!#REF!</f>
        <v>#REF!</v>
      </c>
      <c r="K22" s="117" t="e">
        <f>'2. Sestava'!#REF!</f>
        <v>#REF!</v>
      </c>
      <c r="L22" s="114" t="e">
        <f>'2. Sestava'!#REF!</f>
        <v>#REF!</v>
      </c>
      <c r="M22" s="115" t="e">
        <f>'2. Sestava'!#REF!</f>
        <v>#REF!</v>
      </c>
      <c r="N22" s="114" t="e">
        <f>'2. Sestava'!#REF!</f>
        <v>#REF!</v>
      </c>
      <c r="O22" s="113" t="e">
        <f>'2. Sestava'!#REF!</f>
        <v>#REF!</v>
      </c>
      <c r="P22" s="116" t="e">
        <f>'2. Sestava'!#REF!</f>
        <v>#REF!</v>
      </c>
      <c r="Q22" s="116" t="e">
        <f>J22+P22</f>
        <v>#REF!</v>
      </c>
      <c r="R22" s="102"/>
      <c r="S22" s="102"/>
      <c r="T22" s="102"/>
      <c r="U22" s="103"/>
      <c r="V22" s="104"/>
    </row>
    <row r="23" spans="1:16" ht="15.75" customHeight="1">
      <c r="A23" s="44"/>
      <c r="B23" s="44"/>
      <c r="C23" s="44"/>
      <c r="D23" s="44"/>
      <c r="E23" s="44"/>
      <c r="F23" s="44"/>
      <c r="G23" s="44"/>
      <c r="H23" s="44"/>
      <c r="I23" s="44"/>
      <c r="J23" s="59"/>
      <c r="K23" s="44"/>
      <c r="L23" s="44"/>
      <c r="M23" s="44"/>
      <c r="N23" s="44"/>
      <c r="O23" s="44"/>
      <c r="P23" s="59"/>
    </row>
    <row r="24" spans="1:16" ht="15.75" customHeight="1">
      <c r="A24" s="240" t="s">
        <v>36</v>
      </c>
      <c r="B24" s="240"/>
      <c r="C24" s="240"/>
      <c r="D24" s="240"/>
      <c r="E24" s="240"/>
      <c r="F24" s="240"/>
      <c r="G24" s="240"/>
      <c r="H24" s="240"/>
      <c r="I24" s="240"/>
      <c r="J24" s="240"/>
      <c r="K24" s="45"/>
      <c r="L24" s="45"/>
      <c r="M24" s="45"/>
      <c r="N24" s="45"/>
      <c r="O24" s="45"/>
      <c r="P24" s="61"/>
    </row>
    <row r="25" spans="1:16" ht="9.75" customHeight="1" thickBot="1">
      <c r="A25" s="44"/>
      <c r="B25" s="44"/>
      <c r="C25" s="44"/>
      <c r="D25" s="44"/>
      <c r="E25" s="44"/>
      <c r="F25" s="44"/>
      <c r="G25" s="44"/>
      <c r="H25" s="44"/>
      <c r="I25" s="44"/>
      <c r="J25" s="59"/>
      <c r="K25" s="44"/>
      <c r="L25" s="44"/>
      <c r="M25" s="44"/>
      <c r="N25" s="44"/>
      <c r="O25" s="44"/>
      <c r="P25" s="59"/>
    </row>
    <row r="26" spans="1:17" ht="15.75" customHeight="1" thickBot="1">
      <c r="A26" s="241" t="s">
        <v>10</v>
      </c>
      <c r="B26" s="241" t="s">
        <v>11</v>
      </c>
      <c r="C26" s="244" t="s">
        <v>12</v>
      </c>
      <c r="D26" s="247" t="s">
        <v>13</v>
      </c>
      <c r="E26" s="250" t="s">
        <v>25</v>
      </c>
      <c r="F26" s="251"/>
      <c r="G26" s="251"/>
      <c r="H26" s="251"/>
      <c r="I26" s="251"/>
      <c r="J26" s="252"/>
      <c r="K26" s="250" t="s">
        <v>26</v>
      </c>
      <c r="L26" s="251"/>
      <c r="M26" s="251"/>
      <c r="N26" s="251"/>
      <c r="O26" s="251"/>
      <c r="P26" s="252"/>
      <c r="Q26" s="253" t="s">
        <v>15</v>
      </c>
    </row>
    <row r="27" spans="1:17" ht="30" customHeight="1">
      <c r="A27" s="242"/>
      <c r="B27" s="242"/>
      <c r="C27" s="245"/>
      <c r="D27" s="248"/>
      <c r="E27" s="256" t="s">
        <v>22</v>
      </c>
      <c r="F27" s="257"/>
      <c r="G27" s="37" t="s">
        <v>14</v>
      </c>
      <c r="H27" s="38" t="s">
        <v>1</v>
      </c>
      <c r="I27" s="66" t="s">
        <v>19</v>
      </c>
      <c r="J27" s="120" t="s">
        <v>27</v>
      </c>
      <c r="K27" s="256" t="s">
        <v>22</v>
      </c>
      <c r="L27" s="257"/>
      <c r="M27" s="37" t="s">
        <v>14</v>
      </c>
      <c r="N27" s="38" t="s">
        <v>1</v>
      </c>
      <c r="O27" s="66" t="s">
        <v>19</v>
      </c>
      <c r="P27" s="120" t="s">
        <v>27</v>
      </c>
      <c r="Q27" s="254"/>
    </row>
    <row r="28" spans="1:17" ht="19.5" customHeight="1" thickBot="1">
      <c r="A28" s="243"/>
      <c r="B28" s="243"/>
      <c r="C28" s="246"/>
      <c r="D28" s="249"/>
      <c r="E28" s="109" t="s">
        <v>20</v>
      </c>
      <c r="F28" s="110" t="s">
        <v>21</v>
      </c>
      <c r="G28" s="42" t="s">
        <v>18</v>
      </c>
      <c r="H28" s="43" t="s">
        <v>17</v>
      </c>
      <c r="I28" s="67"/>
      <c r="J28" s="119"/>
      <c r="K28" s="109" t="s">
        <v>20</v>
      </c>
      <c r="L28" s="110" t="s">
        <v>21</v>
      </c>
      <c r="M28" s="42" t="s">
        <v>18</v>
      </c>
      <c r="N28" s="43" t="s">
        <v>17</v>
      </c>
      <c r="O28" s="67"/>
      <c r="P28" s="119"/>
      <c r="Q28" s="255"/>
    </row>
    <row r="29" spans="1:17" ht="15.75" customHeight="1" thickTop="1">
      <c r="A29" s="39" t="s">
        <v>3</v>
      </c>
      <c r="B29" s="69" t="s">
        <v>37</v>
      </c>
      <c r="C29" s="48">
        <v>1997</v>
      </c>
      <c r="D29" s="72" t="s">
        <v>38</v>
      </c>
      <c r="E29" s="111">
        <f>'1. Sestava'!O22</f>
        <v>3.8</v>
      </c>
      <c r="F29" s="77">
        <f>'1. Sestava'!P22</f>
        <v>6</v>
      </c>
      <c r="G29" s="75">
        <f>'1. Sestava'!Q22</f>
        <v>0</v>
      </c>
      <c r="H29" s="63">
        <f>'1. Sestava'!R22</f>
        <v>6.85</v>
      </c>
      <c r="I29" s="63">
        <f>'1. Sestava'!S22</f>
        <v>0</v>
      </c>
      <c r="J29" s="76">
        <f>'1. Sestava'!T22</f>
        <v>11.75</v>
      </c>
      <c r="K29" s="111">
        <f>'2. Sestava'!O22</f>
        <v>3.95</v>
      </c>
      <c r="L29" s="77">
        <f>'2. Sestava'!P22</f>
        <v>4.1</v>
      </c>
      <c r="M29" s="75">
        <f>'2. Sestava'!Q22</f>
        <v>0</v>
      </c>
      <c r="N29" s="63">
        <f>'2. Sestava'!R22</f>
        <v>6.7</v>
      </c>
      <c r="O29" s="63">
        <f>'2. Sestava'!S22</f>
        <v>0</v>
      </c>
      <c r="P29" s="76">
        <f>'2. Sestava'!T22</f>
        <v>10.725000000000001</v>
      </c>
      <c r="Q29" s="134">
        <f>J29+P29</f>
        <v>22.475</v>
      </c>
    </row>
    <row r="30" spans="1:17" ht="15.75" customHeight="1">
      <c r="A30" s="40" t="s">
        <v>4</v>
      </c>
      <c r="B30" s="70" t="s">
        <v>39</v>
      </c>
      <c r="C30" s="49">
        <v>1997</v>
      </c>
      <c r="D30" s="73" t="s">
        <v>40</v>
      </c>
      <c r="E30" s="35">
        <f>'1. Sestava'!O23</f>
        <v>2.15</v>
      </c>
      <c r="F30" s="74">
        <f>'1. Sestava'!P23</f>
        <v>5.45</v>
      </c>
      <c r="G30" s="36">
        <f>'1. Sestava'!Q23</f>
        <v>0</v>
      </c>
      <c r="H30" s="46">
        <f>'1. Sestava'!R23</f>
        <v>6.55</v>
      </c>
      <c r="I30" s="46">
        <f>'1. Sestava'!S23</f>
        <v>0</v>
      </c>
      <c r="J30" s="60">
        <f>'1. Sestava'!T23</f>
        <v>10.35</v>
      </c>
      <c r="K30" s="35">
        <f>'2. Sestava'!O23</f>
        <v>1.85</v>
      </c>
      <c r="L30" s="74">
        <f>'2. Sestava'!P23</f>
        <v>4.6</v>
      </c>
      <c r="M30" s="36">
        <f>'2. Sestava'!Q23</f>
        <v>0</v>
      </c>
      <c r="N30" s="46">
        <f>'2. Sestava'!R23</f>
        <v>6.5</v>
      </c>
      <c r="O30" s="46">
        <f>'2. Sestava'!S23</f>
        <v>0</v>
      </c>
      <c r="P30" s="60">
        <f>'2. Sestava'!T23</f>
        <v>9.725</v>
      </c>
      <c r="Q30" s="135">
        <f>J30+P30</f>
        <v>20.075</v>
      </c>
    </row>
    <row r="31" spans="1:17" ht="15.75" customHeight="1" thickBot="1">
      <c r="A31" s="41" t="s">
        <v>5</v>
      </c>
      <c r="B31" s="71"/>
      <c r="C31" s="68"/>
      <c r="D31" s="121"/>
      <c r="E31" s="112" t="e">
        <f>'1. Sestava'!#REF!</f>
        <v>#REF!</v>
      </c>
      <c r="F31" s="113" t="e">
        <f>'1. Sestava'!#REF!</f>
        <v>#REF!</v>
      </c>
      <c r="G31" s="114" t="e">
        <f>'1. Sestava'!#REF!</f>
        <v>#REF!</v>
      </c>
      <c r="H31" s="115" t="e">
        <f>'1. Sestava'!#REF!</f>
        <v>#REF!</v>
      </c>
      <c r="I31" s="115" t="e">
        <f>'1. Sestava'!#REF!</f>
        <v>#REF!</v>
      </c>
      <c r="J31" s="116" t="e">
        <f>'1. Sestava'!#REF!</f>
        <v>#REF!</v>
      </c>
      <c r="K31" s="112" t="e">
        <f>'2. Sestava'!#REF!</f>
        <v>#REF!</v>
      </c>
      <c r="L31" s="113" t="e">
        <f>'2. Sestava'!#REF!</f>
        <v>#REF!</v>
      </c>
      <c r="M31" s="114" t="e">
        <f>'2. Sestava'!#REF!</f>
        <v>#REF!</v>
      </c>
      <c r="N31" s="115" t="e">
        <f>'2. Sestava'!#REF!</f>
        <v>#REF!</v>
      </c>
      <c r="O31" s="115" t="e">
        <f>'2. Sestava'!#REF!</f>
        <v>#REF!</v>
      </c>
      <c r="P31" s="116" t="e">
        <f>'2. Sestava'!#REF!</f>
        <v>#REF!</v>
      </c>
      <c r="Q31" s="136" t="e">
        <f>J31+P31</f>
        <v>#REF!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0">
    <mergeCell ref="C26:C28"/>
    <mergeCell ref="B26:B28"/>
    <mergeCell ref="A26:A28"/>
    <mergeCell ref="A24:J24"/>
    <mergeCell ref="K26:P26"/>
    <mergeCell ref="Q26:Q28"/>
    <mergeCell ref="E27:F27"/>
    <mergeCell ref="K27:L27"/>
    <mergeCell ref="E26:J26"/>
    <mergeCell ref="D26:D28"/>
    <mergeCell ref="A3:J3"/>
    <mergeCell ref="A5:A7"/>
    <mergeCell ref="E5:J5"/>
    <mergeCell ref="E6:F6"/>
    <mergeCell ref="E17:F17"/>
    <mergeCell ref="E16:J16"/>
    <mergeCell ref="A16:A18"/>
    <mergeCell ref="B16:B18"/>
    <mergeCell ref="C16:C18"/>
    <mergeCell ref="D16:D18"/>
    <mergeCell ref="K17:L17"/>
    <mergeCell ref="Q16:Q18"/>
    <mergeCell ref="Q5:Q7"/>
    <mergeCell ref="A1:Q1"/>
    <mergeCell ref="K5:P5"/>
    <mergeCell ref="K6:L6"/>
    <mergeCell ref="K16:P16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1"/>
  <headerFooter alignWithMargins="0">
    <oddHeader>&amp;L3. závod 19. ročníku Jihočeské ligy 2009 – 2010&amp;RHumpolec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GNOME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Georgee Wally</dc:creator>
  <cp:keywords/>
  <dc:description/>
  <cp:lastModifiedBy>KK</cp:lastModifiedBy>
  <cp:lastPrinted>2011-02-19T12:36:48Z</cp:lastPrinted>
  <dcterms:created xsi:type="dcterms:W3CDTF">2004-03-05T17:47:46Z</dcterms:created>
  <dcterms:modified xsi:type="dcterms:W3CDTF">2012-04-23T05:17:07Z</dcterms:modified>
  <cp:category/>
  <cp:version/>
  <cp:contentType/>
  <cp:contentStatus/>
</cp:coreProperties>
</file>