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ita14\Desktop\"/>
    </mc:Choice>
  </mc:AlternateContent>
  <bookViews>
    <workbookView xWindow="0" yWindow="0" windowWidth="20496" windowHeight="7548"/>
  </bookViews>
  <sheets>
    <sheet name="O pohár královny Elišky 2018" sheetId="3" r:id="rId1"/>
  </sheets>
  <calcPr calcId="162913"/>
</workbook>
</file>

<file path=xl/calcChain.xml><?xml version="1.0" encoding="utf-8"?>
<calcChain xmlns="http://schemas.openxmlformats.org/spreadsheetml/2006/main">
  <c r="AD34" i="3" l="1"/>
  <c r="X34" i="3"/>
  <c r="Q34" i="3"/>
  <c r="K34" i="3"/>
  <c r="AD44" i="3"/>
  <c r="X44" i="3"/>
  <c r="Q44" i="3"/>
  <c r="K44" i="3"/>
  <c r="AD41" i="3"/>
  <c r="X41" i="3"/>
  <c r="Q41" i="3"/>
  <c r="K41" i="3"/>
  <c r="AD101" i="3"/>
  <c r="X101" i="3"/>
  <c r="Q101" i="3"/>
  <c r="K101" i="3"/>
  <c r="K91" i="3"/>
  <c r="Q91" i="3"/>
  <c r="K92" i="3"/>
  <c r="Q92" i="3"/>
  <c r="K94" i="3"/>
  <c r="Q94" i="3"/>
  <c r="AD130" i="3"/>
  <c r="X130" i="3"/>
  <c r="Q130" i="3"/>
  <c r="K130" i="3"/>
  <c r="AD128" i="3"/>
  <c r="X128" i="3"/>
  <c r="Q128" i="3"/>
  <c r="K128" i="3"/>
  <c r="AD129" i="3"/>
  <c r="X129" i="3"/>
  <c r="Q129" i="3"/>
  <c r="K129" i="3"/>
  <c r="AD123" i="3"/>
  <c r="X123" i="3"/>
  <c r="Q123" i="3"/>
  <c r="K123" i="3"/>
  <c r="AD120" i="3"/>
  <c r="X120" i="3"/>
  <c r="Q120" i="3"/>
  <c r="K120" i="3"/>
  <c r="AD121" i="3"/>
  <c r="X121" i="3"/>
  <c r="Q121" i="3"/>
  <c r="K121" i="3"/>
  <c r="AD122" i="3"/>
  <c r="X122" i="3"/>
  <c r="Q122" i="3"/>
  <c r="K122" i="3"/>
  <c r="AD115" i="3"/>
  <c r="X115" i="3"/>
  <c r="Q115" i="3"/>
  <c r="K115" i="3"/>
  <c r="AD114" i="3"/>
  <c r="X114" i="3"/>
  <c r="Q114" i="3"/>
  <c r="K114" i="3"/>
  <c r="K84" i="3"/>
  <c r="Q84" i="3"/>
  <c r="X84" i="3"/>
  <c r="AD84" i="3"/>
  <c r="K20" i="3"/>
  <c r="Q20" i="3"/>
  <c r="K23" i="3"/>
  <c r="Q23" i="3"/>
  <c r="K24" i="3"/>
  <c r="Q24" i="3"/>
  <c r="K25" i="3"/>
  <c r="Q25" i="3"/>
  <c r="Q95" i="3"/>
  <c r="K95" i="3"/>
  <c r="Q96" i="3"/>
  <c r="K96" i="3"/>
  <c r="Q93" i="3"/>
  <c r="K93" i="3"/>
  <c r="AD106" i="3"/>
  <c r="X106" i="3"/>
  <c r="Q106" i="3"/>
  <c r="K106" i="3"/>
  <c r="AD108" i="3"/>
  <c r="X108" i="3"/>
  <c r="Q108" i="3"/>
  <c r="K108" i="3"/>
  <c r="AD107" i="3"/>
  <c r="X107" i="3"/>
  <c r="Q107" i="3"/>
  <c r="K107" i="3"/>
  <c r="AD109" i="3"/>
  <c r="X109" i="3"/>
  <c r="Q109" i="3"/>
  <c r="K109" i="3"/>
  <c r="AD86" i="3"/>
  <c r="X86" i="3"/>
  <c r="Q86" i="3"/>
  <c r="K86" i="3"/>
  <c r="AD85" i="3"/>
  <c r="X85" i="3"/>
  <c r="Q85" i="3"/>
  <c r="K85" i="3"/>
  <c r="Q77" i="3"/>
  <c r="K77" i="3"/>
  <c r="Q78" i="3"/>
  <c r="K78" i="3"/>
  <c r="Q79" i="3"/>
  <c r="K79" i="3"/>
  <c r="Q76" i="3"/>
  <c r="K76" i="3"/>
  <c r="Q75" i="3"/>
  <c r="K75" i="3"/>
  <c r="AD67" i="3"/>
  <c r="X67" i="3"/>
  <c r="Q67" i="3"/>
  <c r="K67" i="3"/>
  <c r="AD70" i="3"/>
  <c r="X70" i="3"/>
  <c r="Q70" i="3"/>
  <c r="K70" i="3"/>
  <c r="AD69" i="3"/>
  <c r="X69" i="3"/>
  <c r="Q69" i="3"/>
  <c r="K69" i="3"/>
  <c r="AD66" i="3"/>
  <c r="X66" i="3"/>
  <c r="Q66" i="3"/>
  <c r="K66" i="3"/>
  <c r="AD68" i="3"/>
  <c r="X68" i="3"/>
  <c r="Q68" i="3"/>
  <c r="K68" i="3"/>
  <c r="AD60" i="3"/>
  <c r="X60" i="3"/>
  <c r="Q60" i="3"/>
  <c r="K60" i="3"/>
  <c r="AD58" i="3"/>
  <c r="X58" i="3"/>
  <c r="Q58" i="3"/>
  <c r="K58" i="3"/>
  <c r="AD59" i="3"/>
  <c r="X59" i="3"/>
  <c r="Q59" i="3"/>
  <c r="K59" i="3"/>
  <c r="AD61" i="3"/>
  <c r="X61" i="3"/>
  <c r="Q61" i="3"/>
  <c r="K61" i="3"/>
  <c r="Q51" i="3"/>
  <c r="K51" i="3"/>
  <c r="Q52" i="3"/>
  <c r="K52" i="3"/>
  <c r="Q53" i="3"/>
  <c r="K53" i="3"/>
  <c r="K32" i="3"/>
  <c r="Q32" i="3"/>
  <c r="X32" i="3"/>
  <c r="AD32" i="3"/>
  <c r="K45" i="3"/>
  <c r="Q45" i="3"/>
  <c r="X45" i="3"/>
  <c r="AD45" i="3"/>
  <c r="K38" i="3"/>
  <c r="Q38" i="3"/>
  <c r="X38" i="3"/>
  <c r="AD38" i="3"/>
  <c r="AD46" i="3"/>
  <c r="X46" i="3"/>
  <c r="Q46" i="3"/>
  <c r="K46" i="3"/>
  <c r="AD39" i="3"/>
  <c r="X39" i="3"/>
  <c r="Q39" i="3"/>
  <c r="K39" i="3"/>
  <c r="AD40" i="3"/>
  <c r="X40" i="3"/>
  <c r="Q40" i="3"/>
  <c r="K40" i="3"/>
  <c r="AD35" i="3"/>
  <c r="X35" i="3"/>
  <c r="Q35" i="3"/>
  <c r="K35" i="3"/>
  <c r="AD42" i="3"/>
  <c r="X42" i="3"/>
  <c r="Q42" i="3"/>
  <c r="K42" i="3"/>
  <c r="AD37" i="3"/>
  <c r="X37" i="3"/>
  <c r="Q37" i="3"/>
  <c r="K37" i="3"/>
  <c r="AD33" i="3"/>
  <c r="X33" i="3"/>
  <c r="Q33" i="3"/>
  <c r="K33" i="3"/>
  <c r="AD43" i="3"/>
  <c r="X43" i="3"/>
  <c r="Q43" i="3"/>
  <c r="K43" i="3"/>
  <c r="AD36" i="3"/>
  <c r="X36" i="3"/>
  <c r="Q36" i="3"/>
  <c r="K36" i="3"/>
  <c r="Q19" i="3"/>
  <c r="K19" i="3"/>
  <c r="Q18" i="3"/>
  <c r="K18" i="3"/>
  <c r="Q26" i="3"/>
  <c r="K26" i="3"/>
  <c r="Q21" i="3"/>
  <c r="K21" i="3"/>
  <c r="Q27" i="3"/>
  <c r="K27" i="3"/>
  <c r="Q16" i="3"/>
  <c r="K16" i="3"/>
  <c r="Q17" i="3"/>
  <c r="K17" i="3"/>
  <c r="Q22" i="3"/>
  <c r="K22" i="3"/>
  <c r="AD5" i="3"/>
  <c r="X5" i="3"/>
  <c r="Q5" i="3"/>
  <c r="K5" i="3"/>
  <c r="AD11" i="3"/>
  <c r="X11" i="3"/>
  <c r="Q11" i="3"/>
  <c r="K11" i="3"/>
  <c r="AD7" i="3"/>
  <c r="X7" i="3"/>
  <c r="Q7" i="3"/>
  <c r="K7" i="3"/>
  <c r="AD8" i="3"/>
  <c r="X8" i="3"/>
  <c r="Q8" i="3"/>
  <c r="K8" i="3"/>
  <c r="AD10" i="3"/>
  <c r="X10" i="3"/>
  <c r="Q10" i="3"/>
  <c r="K10" i="3"/>
  <c r="AD4" i="3"/>
  <c r="X4" i="3"/>
  <c r="Q4" i="3"/>
  <c r="K4" i="3"/>
  <c r="AD3" i="3"/>
  <c r="X3" i="3"/>
  <c r="Q3" i="3"/>
  <c r="K3" i="3"/>
  <c r="AD6" i="3"/>
  <c r="X6" i="3"/>
  <c r="Q6" i="3"/>
  <c r="K6" i="3"/>
  <c r="AD9" i="3"/>
  <c r="X9" i="3"/>
  <c r="Q9" i="3"/>
  <c r="K9" i="3"/>
  <c r="S41" i="3" l="1"/>
  <c r="S44" i="3"/>
  <c r="S34" i="3"/>
  <c r="AF41" i="3"/>
  <c r="AF44" i="3"/>
  <c r="AF34" i="3"/>
  <c r="S101" i="3"/>
  <c r="AF101" i="3"/>
  <c r="S129" i="3"/>
  <c r="S130" i="3"/>
  <c r="S120" i="3"/>
  <c r="AF114" i="3"/>
  <c r="AF121" i="3"/>
  <c r="AF120" i="3"/>
  <c r="AF130" i="3"/>
  <c r="S122" i="3"/>
  <c r="S25" i="3"/>
  <c r="G25" i="3" s="1"/>
  <c r="S84" i="3"/>
  <c r="S24" i="3"/>
  <c r="G24" i="3" s="1"/>
  <c r="S114" i="3"/>
  <c r="AF129" i="3"/>
  <c r="AF128" i="3"/>
  <c r="S23" i="3"/>
  <c r="G23" i="3" s="1"/>
  <c r="AF84" i="3"/>
  <c r="AF122" i="3"/>
  <c r="S115" i="3"/>
  <c r="S123" i="3"/>
  <c r="S20" i="3"/>
  <c r="G20" i="3" s="1"/>
  <c r="S128" i="3"/>
  <c r="AF115" i="3"/>
  <c r="S121" i="3"/>
  <c r="AF123" i="3"/>
  <c r="S35" i="3"/>
  <c r="AF38" i="3"/>
  <c r="AF45" i="3"/>
  <c r="AF32" i="3"/>
  <c r="AF61" i="3"/>
  <c r="AF86" i="3"/>
  <c r="AF42" i="3"/>
  <c r="S59" i="3"/>
  <c r="S3" i="3"/>
  <c r="S21" i="3"/>
  <c r="G21" i="3" s="1"/>
  <c r="AF68" i="3"/>
  <c r="AF66" i="3"/>
  <c r="AF69" i="3"/>
  <c r="AF67" i="3"/>
  <c r="S79" i="3"/>
  <c r="S78" i="3"/>
  <c r="S85" i="3"/>
  <c r="S86" i="3"/>
  <c r="AF107" i="3"/>
  <c r="AF106" i="3"/>
  <c r="S93" i="3"/>
  <c r="G93" i="3" s="1"/>
  <c r="S96" i="3"/>
  <c r="G96" i="3" s="1"/>
  <c r="S95" i="3"/>
  <c r="G95" i="3" s="1"/>
  <c r="S91" i="3"/>
  <c r="G91" i="3" s="1"/>
  <c r="S94" i="3"/>
  <c r="G94" i="3" s="1"/>
  <c r="S92" i="3"/>
  <c r="G92" i="3" s="1"/>
  <c r="AF6" i="3"/>
  <c r="S8" i="3"/>
  <c r="S16" i="3"/>
  <c r="G16" i="3" s="1"/>
  <c r="S36" i="3"/>
  <c r="S43" i="3"/>
  <c r="S33" i="3"/>
  <c r="S42" i="3"/>
  <c r="AF40" i="3"/>
  <c r="AF39" i="3"/>
  <c r="AF46" i="3"/>
  <c r="S32" i="3"/>
  <c r="AF59" i="3"/>
  <c r="AF58" i="3"/>
  <c r="S38" i="3"/>
  <c r="S76" i="3"/>
  <c r="AF109" i="3"/>
  <c r="S108" i="3"/>
  <c r="AF9" i="3"/>
  <c r="AF10" i="3"/>
  <c r="AF8" i="3"/>
  <c r="AF5" i="3"/>
  <c r="S18" i="3"/>
  <c r="G18" i="3" s="1"/>
  <c r="S39" i="3"/>
  <c r="S46" i="3"/>
  <c r="S58" i="3"/>
  <c r="S60" i="3"/>
  <c r="S66" i="3"/>
  <c r="S69" i="3"/>
  <c r="S70" i="3"/>
  <c r="S17" i="3"/>
  <c r="G17" i="3" s="1"/>
  <c r="S45" i="3"/>
  <c r="S6" i="3"/>
  <c r="S7" i="3"/>
  <c r="S19" i="3"/>
  <c r="G19" i="3" s="1"/>
  <c r="AF36" i="3"/>
  <c r="AF43" i="3"/>
  <c r="AF37" i="3"/>
  <c r="S109" i="3"/>
  <c r="S107" i="3"/>
  <c r="S4" i="3"/>
  <c r="S10" i="3"/>
  <c r="AF7" i="3"/>
  <c r="AF11" i="3"/>
  <c r="S26" i="3"/>
  <c r="G26" i="3" s="1"/>
  <c r="AF33" i="3"/>
  <c r="S40" i="3"/>
  <c r="S53" i="3"/>
  <c r="G53" i="3" s="1"/>
  <c r="S51" i="3"/>
  <c r="G51" i="3" s="1"/>
  <c r="S68" i="3"/>
  <c r="AF70" i="3"/>
  <c r="S77" i="3"/>
  <c r="AF85" i="3"/>
  <c r="S106" i="3"/>
  <c r="S9" i="3"/>
  <c r="AF3" i="3"/>
  <c r="AF4" i="3"/>
  <c r="S11" i="3"/>
  <c r="S5" i="3"/>
  <c r="S22" i="3"/>
  <c r="G22" i="3" s="1"/>
  <c r="S27" i="3"/>
  <c r="G27" i="3" s="1"/>
  <c r="S37" i="3"/>
  <c r="AF35" i="3"/>
  <c r="S52" i="3"/>
  <c r="G52" i="3" s="1"/>
  <c r="S61" i="3"/>
  <c r="AF60" i="3"/>
  <c r="S67" i="3"/>
  <c r="S75" i="3"/>
  <c r="AF108" i="3"/>
  <c r="G67" i="3" l="1"/>
  <c r="G44" i="3"/>
  <c r="G101" i="3"/>
  <c r="G34" i="3"/>
  <c r="G41" i="3"/>
  <c r="G130" i="3"/>
  <c r="G114" i="3"/>
  <c r="G129" i="3"/>
  <c r="G128" i="3"/>
  <c r="G120" i="3"/>
  <c r="G121" i="3"/>
  <c r="G84" i="3"/>
  <c r="G86" i="3"/>
  <c r="G122" i="3"/>
  <c r="G8" i="3"/>
  <c r="G58" i="3"/>
  <c r="G37" i="3"/>
  <c r="G5" i="3"/>
  <c r="G9" i="3"/>
  <c r="G45" i="3"/>
  <c r="G66" i="3"/>
  <c r="G46" i="3"/>
  <c r="G38" i="3"/>
  <c r="G43" i="3"/>
  <c r="G123" i="3"/>
  <c r="G115" i="3"/>
  <c r="G85" i="3"/>
  <c r="G6" i="3"/>
  <c r="G69" i="3"/>
  <c r="G42" i="3"/>
  <c r="G36" i="3"/>
  <c r="G106" i="3"/>
  <c r="G33" i="3"/>
  <c r="G68" i="3"/>
  <c r="G35" i="3"/>
  <c r="G59" i="3"/>
  <c r="G79" i="3"/>
  <c r="G78" i="3"/>
  <c r="G61" i="3"/>
  <c r="G32" i="3"/>
  <c r="G108" i="3"/>
  <c r="G3" i="3"/>
  <c r="G40" i="3"/>
  <c r="G107" i="3"/>
  <c r="G39" i="3"/>
  <c r="G75" i="3"/>
  <c r="G77" i="3"/>
  <c r="G10" i="3"/>
  <c r="G109" i="3"/>
  <c r="G60" i="3"/>
  <c r="G11" i="3"/>
  <c r="G70" i="3"/>
  <c r="G76" i="3"/>
  <c r="G7" i="3"/>
  <c r="G4" i="3"/>
</calcChain>
</file>

<file path=xl/sharedStrings.xml><?xml version="1.0" encoding="utf-8"?>
<sst xmlns="http://schemas.openxmlformats.org/spreadsheetml/2006/main" count="741" uniqueCount="139">
  <si>
    <t>E3</t>
  </si>
  <si>
    <t>E4</t>
  </si>
  <si>
    <t>E5</t>
  </si>
  <si>
    <t>E6</t>
  </si>
  <si>
    <t>Jméno závodnice</t>
  </si>
  <si>
    <t>Klub</t>
  </si>
  <si>
    <t>Srážka</t>
  </si>
  <si>
    <t>Náčiní 1</t>
  </si>
  <si>
    <t>bez náčiní</t>
  </si>
  <si>
    <t>Náčiní 2</t>
  </si>
  <si>
    <t>NST</t>
  </si>
  <si>
    <t>D1/D2</t>
  </si>
  <si>
    <t>D3/D4</t>
  </si>
  <si>
    <t>Umístění</t>
  </si>
  <si>
    <t>švihadlo</t>
  </si>
  <si>
    <t>St. č.</t>
  </si>
  <si>
    <t>Výsl. D</t>
  </si>
  <si>
    <t>Výsl. E</t>
  </si>
  <si>
    <t>Závěrečná</t>
  </si>
  <si>
    <t>Ročník</t>
  </si>
  <si>
    <t>E1/E2</t>
  </si>
  <si>
    <t>Výsledná 1</t>
  </si>
  <si>
    <t>Výsledná 2</t>
  </si>
  <si>
    <t>Kat.</t>
  </si>
  <si>
    <t>DORKY</t>
  </si>
  <si>
    <t>NNML - A</t>
  </si>
  <si>
    <t>NNML - B</t>
  </si>
  <si>
    <t>NML - A</t>
  </si>
  <si>
    <t>NML - B</t>
  </si>
  <si>
    <t>KML - A</t>
  </si>
  <si>
    <t>KML - B</t>
  </si>
  <si>
    <t>KST - A</t>
  </si>
  <si>
    <t>JUN</t>
  </si>
  <si>
    <t>KST - B</t>
  </si>
  <si>
    <t>O pohár královny Elišky 2018</t>
  </si>
  <si>
    <t>SS  NNML - B</t>
  </si>
  <si>
    <t>SS  NST</t>
  </si>
  <si>
    <t>SS  JUN</t>
  </si>
  <si>
    <t>2. provedení</t>
  </si>
  <si>
    <t>1. provedení</t>
  </si>
  <si>
    <t>Koldinská Leontýna</t>
  </si>
  <si>
    <t>Slavia SK Rapid Pzeň</t>
  </si>
  <si>
    <t>Tučková Nathali</t>
  </si>
  <si>
    <t>TJ Slavia HK</t>
  </si>
  <si>
    <t>obruč</t>
  </si>
  <si>
    <t>kužele</t>
  </si>
  <si>
    <t>stuhy</t>
  </si>
  <si>
    <t>kužele,švihadlo</t>
  </si>
  <si>
    <t>míče</t>
  </si>
  <si>
    <t xml:space="preserve">Bártová Adéla </t>
  </si>
  <si>
    <t>TJ Slavia Hr. Králové</t>
  </si>
  <si>
    <t>Berková Emili</t>
  </si>
  <si>
    <t>SK MG Mantila Brno</t>
  </si>
  <si>
    <t>Krmašová Veronika</t>
  </si>
  <si>
    <t>Halvová Ema</t>
  </si>
  <si>
    <t>Cheel Horna Samanta K.</t>
  </si>
  <si>
    <t>Marešová Lucie</t>
  </si>
  <si>
    <t>Sokol Plzeň IV.</t>
  </si>
  <si>
    <t>Fedulová Miroslava</t>
  </si>
  <si>
    <t>Procházková Beata</t>
  </si>
  <si>
    <t>GSK Tábor</t>
  </si>
  <si>
    <t>Filipová Eliška</t>
  </si>
  <si>
    <t>RG Proactive Milevsko</t>
  </si>
  <si>
    <t>Vachková Amélie</t>
  </si>
  <si>
    <t>MIKA Chomutov</t>
  </si>
  <si>
    <t>Kolodziej Nella Liliana</t>
  </si>
  <si>
    <t xml:space="preserve">Marková Lucie </t>
  </si>
  <si>
    <t>Rehovičová Jasmína Marie</t>
  </si>
  <si>
    <t xml:space="preserve">Petrasová Nikol </t>
  </si>
  <si>
    <t xml:space="preserve">Pintová Andrea </t>
  </si>
  <si>
    <t>Škochová Adéla</t>
  </si>
  <si>
    <t xml:space="preserve">Galaeva Alisa </t>
  </si>
  <si>
    <t xml:space="preserve">Jakubcová Adina </t>
  </si>
  <si>
    <t>Zahradníková Viktorie</t>
  </si>
  <si>
    <t>Kokrdová Eliška</t>
  </si>
  <si>
    <t>Kadlecová Andrea</t>
  </si>
  <si>
    <t>Kouřilová Markéta</t>
  </si>
  <si>
    <t xml:space="preserve">Šimáková Aneta </t>
  </si>
  <si>
    <t xml:space="preserve">Jandová Sofie </t>
  </si>
  <si>
    <t xml:space="preserve">Draská Sára </t>
  </si>
  <si>
    <t>Králová Karin</t>
  </si>
  <si>
    <t xml:space="preserve">Pelnářová Nela </t>
  </si>
  <si>
    <t>Šťastná Kamila</t>
  </si>
  <si>
    <t xml:space="preserve">Míková Eliška </t>
  </si>
  <si>
    <t>Kofroňová Anna</t>
  </si>
  <si>
    <t xml:space="preserve">Hájková Sofie </t>
  </si>
  <si>
    <t>Vaiglová Viktorie</t>
  </si>
  <si>
    <t>Slavia SK Rapid Plzeň</t>
  </si>
  <si>
    <t>La Pirourette Jeseník</t>
  </si>
  <si>
    <t>Uxová Laura Nella</t>
  </si>
  <si>
    <t xml:space="preserve">Spillerová Dominika </t>
  </si>
  <si>
    <t xml:space="preserve">Permedlová Nikola </t>
  </si>
  <si>
    <t xml:space="preserve">Musilová Mandy </t>
  </si>
  <si>
    <t>Vachková Viktorie</t>
  </si>
  <si>
    <t>Hvězdová Veronika</t>
  </si>
  <si>
    <t>Nejezchlebová Iva</t>
  </si>
  <si>
    <t>Macešková Veronika</t>
  </si>
  <si>
    <t>Bendová Barbora</t>
  </si>
  <si>
    <t>míč</t>
  </si>
  <si>
    <t>Deimová Anna</t>
  </si>
  <si>
    <t>Lukášová Diana</t>
  </si>
  <si>
    <t>Procházková Kristýna</t>
  </si>
  <si>
    <t>Lorencová Natalie</t>
  </si>
  <si>
    <t>Barešová Kristýna</t>
  </si>
  <si>
    <t xml:space="preserve">Dominová Anika </t>
  </si>
  <si>
    <t>Formánková Lucie</t>
  </si>
  <si>
    <t>Titlbachová Vanesa</t>
  </si>
  <si>
    <t>Káčeríková Natálie</t>
  </si>
  <si>
    <t>Daňková Martina</t>
  </si>
  <si>
    <t>TJ Sokol Jablonec</t>
  </si>
  <si>
    <t xml:space="preserve">Slavia SK Rapid Plzeň </t>
  </si>
  <si>
    <t>Knížková Kateřina</t>
  </si>
  <si>
    <t xml:space="preserve">Mindlová Zuzana </t>
  </si>
  <si>
    <t>stuha</t>
  </si>
  <si>
    <t>Bernardová Zuzana</t>
  </si>
  <si>
    <t>Burešová Tereza</t>
  </si>
  <si>
    <t>Hršelová Kateřina</t>
  </si>
  <si>
    <t>Šátková Diana</t>
  </si>
  <si>
    <t>Řeháková Darina</t>
  </si>
  <si>
    <t>Kašparová Kateřina Anna</t>
  </si>
  <si>
    <t>Kubinová Tereza</t>
  </si>
  <si>
    <t>Nováková Kateřina</t>
  </si>
  <si>
    <t>Koderová Nicole</t>
  </si>
  <si>
    <t>Marešová, Kokrdová</t>
  </si>
  <si>
    <t>Vachková, Jakubcová</t>
  </si>
  <si>
    <t>Kloubková, Majerová, Tylová</t>
  </si>
  <si>
    <t>Vilímková, Preiningerová, Bouck</t>
  </si>
  <si>
    <t>TJ Sokol Praha KV</t>
  </si>
  <si>
    <t>Hvězdová, Dominová</t>
  </si>
  <si>
    <t xml:space="preserve">Macešková, Nejezchlebová </t>
  </si>
  <si>
    <t>Vachková, Formánková</t>
  </si>
  <si>
    <t>Nedvědová, Burešová</t>
  </si>
  <si>
    <t xml:space="preserve">Hršelová, Bernardová </t>
  </si>
  <si>
    <t>Šťovíčková Sabina</t>
  </si>
  <si>
    <t>2 páry kuželů,švihadlo</t>
  </si>
  <si>
    <t>2 páry kuželů,švihadlokužele,švihadlo</t>
  </si>
  <si>
    <t>Havlicová Gréta</t>
  </si>
  <si>
    <t>Patralská Julija</t>
  </si>
  <si>
    <t>obruče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</si>
</sst>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66FF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2" fontId="1" fillId="0" borderId="0" xfId="0" applyNumberFormat="1" applyFont="1"/>
    <xf numFmtId="2" fontId="0" fillId="0" borderId="0" xfId="0" applyNumberFormat="1"/>
    <xf numFmtId="0" fontId="0" fillId="0" borderId="0" xfId="0"/>
    <xf numFmtId="2" fontId="1" fillId="0" borderId="0" xfId="0" applyNumberFormat="1" applyFont="1" applyFill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0" fillId="3" borderId="1" xfId="0" applyNumberFormat="1" applyFill="1" applyBorder="1"/>
    <xf numFmtId="2" fontId="1" fillId="3" borderId="1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/>
    <xf numFmtId="0" fontId="0" fillId="0" borderId="0" xfId="0" applyFill="1"/>
    <xf numFmtId="0" fontId="3" fillId="3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4" fillId="0" borderId="0" xfId="0" applyFont="1" applyAlignment="1">
      <alignment horizontal="left"/>
    </xf>
    <xf numFmtId="2" fontId="0" fillId="3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33"/>
  <sheetViews>
    <sheetView tabSelected="1" topLeftCell="B3" zoomScale="54" zoomScaleNormal="54" workbookViewId="0">
      <selection activeCell="I3" sqref="I3:S11 V3:AF11 I16:S27 I32:S46 V32:AF46 I51:S53 I58:S61 V58:AF61 I66:S70 V66:AF70 I75:S79 AF75:AF79 I84:S86 V84:AF86 I91:S96 I101:S101 V101:AF101 I106:S109 V106:AF109 I114:S115 V114:AF115 I120:S123 V120:AF123 I128:S130 V128:AF130"/>
    </sheetView>
  </sheetViews>
  <sheetFormatPr defaultRowHeight="14.4" x14ac:dyDescent="0.3"/>
  <cols>
    <col min="1" max="1" width="5.88671875" customWidth="1"/>
    <col min="2" max="2" width="10.77734375" customWidth="1"/>
    <col min="3" max="3" width="5.5546875" customWidth="1"/>
    <col min="4" max="4" width="31.6640625" customWidth="1"/>
    <col min="5" max="5" width="10" customWidth="1"/>
    <col min="6" max="6" width="22" customWidth="1"/>
    <col min="8" max="8" width="14.21875" customWidth="1"/>
    <col min="21" max="21" width="11.109375" customWidth="1"/>
  </cols>
  <sheetData>
    <row r="1" spans="1:79" ht="18" x14ac:dyDescent="0.35">
      <c r="A1" s="25" t="s">
        <v>34</v>
      </c>
    </row>
    <row r="2" spans="1:79" ht="15" thickBot="1" x14ac:dyDescent="0.35">
      <c r="A2" s="9" t="s">
        <v>15</v>
      </c>
      <c r="B2" s="8" t="s">
        <v>23</v>
      </c>
      <c r="C2" s="22" t="s">
        <v>13</v>
      </c>
      <c r="D2" s="8" t="s">
        <v>4</v>
      </c>
      <c r="E2" s="8" t="s">
        <v>19</v>
      </c>
      <c r="F2" s="8" t="s">
        <v>5</v>
      </c>
      <c r="G2" s="13" t="s">
        <v>18</v>
      </c>
      <c r="H2" s="10" t="s">
        <v>7</v>
      </c>
      <c r="I2" s="11" t="s">
        <v>11</v>
      </c>
      <c r="J2" s="11" t="s">
        <v>12</v>
      </c>
      <c r="K2" s="12" t="s">
        <v>16</v>
      </c>
      <c r="L2" s="11" t="s">
        <v>20</v>
      </c>
      <c r="M2" s="11" t="s">
        <v>0</v>
      </c>
      <c r="N2" s="11" t="s">
        <v>1</v>
      </c>
      <c r="O2" s="11" t="s">
        <v>2</v>
      </c>
      <c r="P2" s="11" t="s">
        <v>3</v>
      </c>
      <c r="Q2" s="12" t="s">
        <v>17</v>
      </c>
      <c r="R2" s="26" t="s">
        <v>6</v>
      </c>
      <c r="S2" s="13" t="s">
        <v>21</v>
      </c>
      <c r="T2" s="14"/>
      <c r="U2" s="15" t="s">
        <v>9</v>
      </c>
      <c r="V2" s="11" t="s">
        <v>11</v>
      </c>
      <c r="W2" s="11" t="s">
        <v>12</v>
      </c>
      <c r="X2" s="12" t="s">
        <v>16</v>
      </c>
      <c r="Y2" s="11" t="s">
        <v>20</v>
      </c>
      <c r="Z2" s="11" t="s">
        <v>0</v>
      </c>
      <c r="AA2" s="11" t="s">
        <v>1</v>
      </c>
      <c r="AB2" s="11" t="s">
        <v>2</v>
      </c>
      <c r="AC2" s="11" t="s">
        <v>3</v>
      </c>
      <c r="AD2" s="12" t="s">
        <v>17</v>
      </c>
      <c r="AE2" s="12" t="s">
        <v>6</v>
      </c>
      <c r="AF2" s="13" t="s">
        <v>22</v>
      </c>
      <c r="AG2" s="4"/>
    </row>
    <row r="3" spans="1:79" x14ac:dyDescent="0.3">
      <c r="A3" s="17">
        <v>3</v>
      </c>
      <c r="B3" s="16" t="s">
        <v>25</v>
      </c>
      <c r="C3" s="23">
        <v>1</v>
      </c>
      <c r="D3" s="21" t="s">
        <v>51</v>
      </c>
      <c r="E3" s="17">
        <v>2010</v>
      </c>
      <c r="F3" s="6" t="s">
        <v>52</v>
      </c>
      <c r="G3" s="3">
        <f t="shared" ref="G3:G11" si="0">S3+AF3</f>
        <v>13.250000000000002</v>
      </c>
      <c r="H3" s="24" t="s">
        <v>8</v>
      </c>
      <c r="I3" s="19">
        <v>2.2999999999999998</v>
      </c>
      <c r="J3" s="19">
        <v>0.6</v>
      </c>
      <c r="K3" s="2">
        <f t="shared" ref="K3:K11" si="1">SUM(I3,J3)</f>
        <v>2.9</v>
      </c>
      <c r="L3" s="19">
        <v>1.5</v>
      </c>
      <c r="M3" s="19">
        <v>2.1</v>
      </c>
      <c r="N3" s="19">
        <v>2.1</v>
      </c>
      <c r="O3" s="19">
        <v>2.1</v>
      </c>
      <c r="P3" s="19">
        <v>1.9</v>
      </c>
      <c r="Q3" s="2">
        <f t="shared" ref="Q3:Q11" si="2">10-L3-MEDIAN(M3:P3)</f>
        <v>6.4</v>
      </c>
      <c r="R3" s="19"/>
      <c r="S3" s="18">
        <f t="shared" ref="S3:S11" si="3">K3+Q3-R3</f>
        <v>9.3000000000000007</v>
      </c>
      <c r="T3" s="20"/>
      <c r="U3" s="24" t="s">
        <v>44</v>
      </c>
      <c r="V3" s="19">
        <v>1.3</v>
      </c>
      <c r="W3" s="19">
        <v>0.6</v>
      </c>
      <c r="X3" s="2">
        <f t="shared" ref="X3:X11" si="4">SUM(V3,W3)</f>
        <v>1.9</v>
      </c>
      <c r="Y3" s="19">
        <v>3</v>
      </c>
      <c r="Z3" s="19">
        <v>4.5999999999999996</v>
      </c>
      <c r="AA3" s="19">
        <v>3.7</v>
      </c>
      <c r="AB3" s="19">
        <v>4.0999999999999996</v>
      </c>
      <c r="AC3" s="19">
        <v>5</v>
      </c>
      <c r="AD3" s="2">
        <f t="shared" ref="AD3:AD11" si="5">10-Y3-MEDIAN(Z3:AC3)</f>
        <v>2.6500000000000004</v>
      </c>
      <c r="AE3" s="7">
        <v>0.6</v>
      </c>
      <c r="AF3" s="18">
        <f t="shared" ref="AF3:AF11" si="6">X3+AD3-AE3</f>
        <v>3.9500000000000006</v>
      </c>
      <c r="AG3" s="20"/>
    </row>
    <row r="4" spans="1:79" x14ac:dyDescent="0.3">
      <c r="A4" s="1">
        <v>4</v>
      </c>
      <c r="B4" s="16" t="s">
        <v>25</v>
      </c>
      <c r="C4" s="23">
        <v>2</v>
      </c>
      <c r="D4" s="21" t="s">
        <v>53</v>
      </c>
      <c r="E4" s="17">
        <v>2011</v>
      </c>
      <c r="F4" s="6" t="s">
        <v>50</v>
      </c>
      <c r="G4" s="3">
        <f t="shared" si="0"/>
        <v>10.5</v>
      </c>
      <c r="H4" s="24" t="s">
        <v>8</v>
      </c>
      <c r="I4" s="19">
        <v>0.8</v>
      </c>
      <c r="J4" s="19">
        <v>0.4</v>
      </c>
      <c r="K4" s="2">
        <f t="shared" si="1"/>
        <v>1.2000000000000002</v>
      </c>
      <c r="L4" s="19">
        <v>2.2999999999999998</v>
      </c>
      <c r="M4" s="19">
        <v>2.6</v>
      </c>
      <c r="N4" s="19">
        <v>3.9</v>
      </c>
      <c r="O4" s="19">
        <v>2.7</v>
      </c>
      <c r="P4" s="19">
        <v>3.3</v>
      </c>
      <c r="Q4" s="2">
        <f t="shared" si="2"/>
        <v>4.7</v>
      </c>
      <c r="R4" s="19"/>
      <c r="S4" s="18">
        <f t="shared" si="3"/>
        <v>5.9</v>
      </c>
      <c r="T4" s="20"/>
      <c r="U4" s="24" t="s">
        <v>14</v>
      </c>
      <c r="V4" s="19">
        <v>0.3</v>
      </c>
      <c r="W4" s="19">
        <v>0.5</v>
      </c>
      <c r="X4" s="2">
        <f t="shared" si="4"/>
        <v>0.8</v>
      </c>
      <c r="Y4" s="19">
        <v>2.4</v>
      </c>
      <c r="Z4" s="19">
        <v>3.6</v>
      </c>
      <c r="AA4" s="19">
        <v>3.4</v>
      </c>
      <c r="AB4" s="19">
        <v>4.5</v>
      </c>
      <c r="AC4" s="19">
        <v>4</v>
      </c>
      <c r="AD4" s="2">
        <f t="shared" si="5"/>
        <v>3.8</v>
      </c>
      <c r="AE4" s="7"/>
      <c r="AF4" s="18">
        <f t="shared" si="6"/>
        <v>4.5999999999999996</v>
      </c>
      <c r="AG4" s="20"/>
    </row>
    <row r="5" spans="1:79" x14ac:dyDescent="0.3">
      <c r="A5" s="17">
        <v>9</v>
      </c>
      <c r="B5" s="16" t="s">
        <v>25</v>
      </c>
      <c r="C5" s="23">
        <v>3</v>
      </c>
      <c r="D5" s="21" t="s">
        <v>59</v>
      </c>
      <c r="E5" s="17">
        <v>2011</v>
      </c>
      <c r="F5" s="6" t="s">
        <v>60</v>
      </c>
      <c r="G5" s="3">
        <f t="shared" si="0"/>
        <v>10.35</v>
      </c>
      <c r="H5" s="24" t="s">
        <v>8</v>
      </c>
      <c r="I5" s="31">
        <v>0.9</v>
      </c>
      <c r="J5" s="19">
        <v>0.2</v>
      </c>
      <c r="K5" s="2">
        <f t="shared" si="1"/>
        <v>1.1000000000000001</v>
      </c>
      <c r="L5" s="19">
        <v>2</v>
      </c>
      <c r="M5" s="19">
        <v>2.5</v>
      </c>
      <c r="N5" s="19">
        <v>3.2</v>
      </c>
      <c r="O5" s="19">
        <v>2.1</v>
      </c>
      <c r="P5" s="19">
        <v>3.4</v>
      </c>
      <c r="Q5" s="2">
        <f t="shared" si="2"/>
        <v>5.15</v>
      </c>
      <c r="R5" s="19"/>
      <c r="S5" s="18">
        <f t="shared" si="3"/>
        <v>6.25</v>
      </c>
      <c r="T5" s="20"/>
      <c r="U5" s="24" t="s">
        <v>14</v>
      </c>
      <c r="V5" s="19">
        <v>0.6</v>
      </c>
      <c r="W5" s="19">
        <v>0.2</v>
      </c>
      <c r="X5" s="2">
        <f t="shared" si="4"/>
        <v>0.8</v>
      </c>
      <c r="Y5" s="19">
        <v>2.4</v>
      </c>
      <c r="Z5" s="19">
        <v>3.6</v>
      </c>
      <c r="AA5" s="19">
        <v>4.0999999999999996</v>
      </c>
      <c r="AB5" s="19">
        <v>4.5</v>
      </c>
      <c r="AC5" s="19">
        <v>4.5</v>
      </c>
      <c r="AD5" s="2">
        <f t="shared" si="5"/>
        <v>3.3</v>
      </c>
      <c r="AE5" s="7"/>
      <c r="AF5" s="18">
        <f t="shared" si="6"/>
        <v>4.0999999999999996</v>
      </c>
      <c r="AG5" s="5"/>
    </row>
    <row r="6" spans="1:79" x14ac:dyDescent="0.3">
      <c r="A6" s="1">
        <v>2</v>
      </c>
      <c r="B6" s="16" t="s">
        <v>25</v>
      </c>
      <c r="C6" s="23">
        <v>4</v>
      </c>
      <c r="D6" s="21" t="s">
        <v>49</v>
      </c>
      <c r="E6" s="17">
        <v>2011</v>
      </c>
      <c r="F6" s="6" t="s">
        <v>50</v>
      </c>
      <c r="G6" s="3">
        <f t="shared" si="0"/>
        <v>8.7000000000000011</v>
      </c>
      <c r="H6" s="24" t="s">
        <v>8</v>
      </c>
      <c r="I6" s="19">
        <v>0.9</v>
      </c>
      <c r="J6" s="19">
        <v>0.4</v>
      </c>
      <c r="K6" s="2">
        <f t="shared" si="1"/>
        <v>1.3</v>
      </c>
      <c r="L6" s="19">
        <v>2.1</v>
      </c>
      <c r="M6" s="19">
        <v>3.4</v>
      </c>
      <c r="N6" s="19">
        <v>3.2</v>
      </c>
      <c r="O6" s="19">
        <v>2.9</v>
      </c>
      <c r="P6" s="19">
        <v>3.6</v>
      </c>
      <c r="Q6" s="2">
        <f t="shared" si="2"/>
        <v>4.6000000000000005</v>
      </c>
      <c r="R6" s="19"/>
      <c r="S6" s="18">
        <f t="shared" si="3"/>
        <v>5.9</v>
      </c>
      <c r="T6" s="20"/>
      <c r="U6" s="24" t="s">
        <v>14</v>
      </c>
      <c r="V6" s="19">
        <v>0.3</v>
      </c>
      <c r="W6" s="19">
        <v>0</v>
      </c>
      <c r="X6" s="2">
        <f t="shared" si="4"/>
        <v>0.3</v>
      </c>
      <c r="Y6" s="19">
        <v>3.6</v>
      </c>
      <c r="Z6" s="19">
        <v>3.9</v>
      </c>
      <c r="AA6" s="19">
        <v>3.8</v>
      </c>
      <c r="AB6" s="19">
        <v>3.9</v>
      </c>
      <c r="AC6" s="19">
        <v>4.5999999999999996</v>
      </c>
      <c r="AD6" s="2">
        <f t="shared" si="5"/>
        <v>2.5000000000000004</v>
      </c>
      <c r="AE6" s="7"/>
      <c r="AF6" s="18">
        <f t="shared" si="6"/>
        <v>2.8000000000000003</v>
      </c>
      <c r="AG6" s="20"/>
    </row>
    <row r="7" spans="1:79" x14ac:dyDescent="0.3">
      <c r="A7" s="17">
        <v>7</v>
      </c>
      <c r="B7" s="16" t="s">
        <v>25</v>
      </c>
      <c r="C7" s="23">
        <v>5</v>
      </c>
      <c r="D7" s="21" t="s">
        <v>56</v>
      </c>
      <c r="E7" s="17">
        <v>2011</v>
      </c>
      <c r="F7" s="6" t="s">
        <v>57</v>
      </c>
      <c r="G7" s="3">
        <f t="shared" si="0"/>
        <v>8.4</v>
      </c>
      <c r="H7" s="24" t="s">
        <v>8</v>
      </c>
      <c r="I7" s="19">
        <v>0.7</v>
      </c>
      <c r="J7" s="19">
        <v>0.5</v>
      </c>
      <c r="K7" s="2">
        <f t="shared" si="1"/>
        <v>1.2</v>
      </c>
      <c r="L7" s="19">
        <v>2.5</v>
      </c>
      <c r="M7" s="19">
        <v>2.9</v>
      </c>
      <c r="N7" s="19">
        <v>4</v>
      </c>
      <c r="O7" s="19">
        <v>2.9</v>
      </c>
      <c r="P7" s="19">
        <v>3.3</v>
      </c>
      <c r="Q7" s="2">
        <f t="shared" si="2"/>
        <v>4.4000000000000004</v>
      </c>
      <c r="R7" s="19"/>
      <c r="S7" s="18">
        <f t="shared" si="3"/>
        <v>5.6000000000000005</v>
      </c>
      <c r="T7" s="20"/>
      <c r="U7" s="24" t="s">
        <v>14</v>
      </c>
      <c r="V7" s="19">
        <v>0.6</v>
      </c>
      <c r="W7" s="19">
        <v>0.2</v>
      </c>
      <c r="X7" s="2">
        <f t="shared" si="4"/>
        <v>0.8</v>
      </c>
      <c r="Y7" s="19">
        <v>2.8</v>
      </c>
      <c r="Z7" s="19">
        <v>4.9000000000000004</v>
      </c>
      <c r="AA7" s="19">
        <v>3.8</v>
      </c>
      <c r="AB7" s="19">
        <v>4.9000000000000004</v>
      </c>
      <c r="AC7" s="19">
        <v>5.0999999999999996</v>
      </c>
      <c r="AD7" s="2">
        <f t="shared" si="5"/>
        <v>2.2999999999999998</v>
      </c>
      <c r="AE7" s="7">
        <v>0.3</v>
      </c>
      <c r="AF7" s="18">
        <f t="shared" si="6"/>
        <v>2.8</v>
      </c>
      <c r="AG7" s="20"/>
    </row>
    <row r="8" spans="1:79" x14ac:dyDescent="0.3">
      <c r="A8" s="1">
        <v>6</v>
      </c>
      <c r="B8" s="16" t="s">
        <v>25</v>
      </c>
      <c r="C8" s="23">
        <v>6</v>
      </c>
      <c r="D8" s="21" t="s">
        <v>55</v>
      </c>
      <c r="E8" s="17">
        <v>2010</v>
      </c>
      <c r="F8" s="6" t="s">
        <v>50</v>
      </c>
      <c r="G8" s="3">
        <f t="shared" si="0"/>
        <v>7.4499999999999993</v>
      </c>
      <c r="H8" s="24" t="s">
        <v>8</v>
      </c>
      <c r="I8" s="19">
        <v>0.9</v>
      </c>
      <c r="J8" s="19">
        <v>0.4</v>
      </c>
      <c r="K8" s="2">
        <f t="shared" si="1"/>
        <v>1.3</v>
      </c>
      <c r="L8" s="19">
        <v>2.4</v>
      </c>
      <c r="M8" s="19">
        <v>2.5</v>
      </c>
      <c r="N8" s="19">
        <v>3.3</v>
      </c>
      <c r="O8" s="19">
        <v>3.1</v>
      </c>
      <c r="P8" s="19">
        <v>4.2</v>
      </c>
      <c r="Q8" s="2">
        <f t="shared" si="2"/>
        <v>4.3999999999999995</v>
      </c>
      <c r="R8" s="19"/>
      <c r="S8" s="18">
        <f t="shared" si="3"/>
        <v>5.6999999999999993</v>
      </c>
      <c r="T8" s="20"/>
      <c r="U8" s="24" t="s">
        <v>14</v>
      </c>
      <c r="V8" s="19">
        <v>0.3</v>
      </c>
      <c r="W8" s="19">
        <v>0</v>
      </c>
      <c r="X8" s="2">
        <f t="shared" si="4"/>
        <v>0.3</v>
      </c>
      <c r="Y8" s="19">
        <v>3.3</v>
      </c>
      <c r="Z8" s="19">
        <v>4.7</v>
      </c>
      <c r="AA8" s="19">
        <v>4.5999999999999996</v>
      </c>
      <c r="AB8" s="19">
        <v>5.8</v>
      </c>
      <c r="AC8" s="19">
        <v>6.2</v>
      </c>
      <c r="AD8" s="2">
        <f t="shared" si="5"/>
        <v>1.4500000000000002</v>
      </c>
      <c r="AE8" s="7"/>
      <c r="AF8" s="18">
        <f t="shared" si="6"/>
        <v>1.7500000000000002</v>
      </c>
      <c r="AG8" s="20"/>
    </row>
    <row r="9" spans="1:79" x14ac:dyDescent="0.3">
      <c r="A9" s="17">
        <v>1</v>
      </c>
      <c r="B9" s="16" t="s">
        <v>25</v>
      </c>
      <c r="C9" s="23">
        <v>7</v>
      </c>
      <c r="D9" s="21" t="s">
        <v>40</v>
      </c>
      <c r="E9" s="17">
        <v>2010</v>
      </c>
      <c r="F9" s="6" t="s">
        <v>41</v>
      </c>
      <c r="G9" s="3">
        <f t="shared" si="0"/>
        <v>6.5500000000000007</v>
      </c>
      <c r="H9" s="24" t="s">
        <v>8</v>
      </c>
      <c r="I9" s="19">
        <v>1.1000000000000001</v>
      </c>
      <c r="J9" s="19">
        <v>0.4</v>
      </c>
      <c r="K9" s="2">
        <f t="shared" si="1"/>
        <v>1.5</v>
      </c>
      <c r="L9" s="19">
        <v>2.8</v>
      </c>
      <c r="M9" s="19">
        <v>3</v>
      </c>
      <c r="N9" s="19">
        <v>3.6</v>
      </c>
      <c r="O9" s="19">
        <v>3.8</v>
      </c>
      <c r="P9" s="19">
        <v>3.5</v>
      </c>
      <c r="Q9" s="2">
        <f t="shared" si="2"/>
        <v>3.6500000000000004</v>
      </c>
      <c r="R9" s="19"/>
      <c r="S9" s="18">
        <f t="shared" si="3"/>
        <v>5.15</v>
      </c>
      <c r="T9" s="20"/>
      <c r="U9" s="24" t="s">
        <v>14</v>
      </c>
      <c r="V9" s="19">
        <v>0.4</v>
      </c>
      <c r="W9" s="19">
        <v>0</v>
      </c>
      <c r="X9" s="2">
        <f t="shared" si="4"/>
        <v>0.4</v>
      </c>
      <c r="Y9" s="19">
        <v>4.2</v>
      </c>
      <c r="Z9" s="19">
        <v>4.3</v>
      </c>
      <c r="AA9" s="19">
        <v>4.3</v>
      </c>
      <c r="AB9" s="19">
        <v>5.3</v>
      </c>
      <c r="AC9" s="19">
        <v>5.3</v>
      </c>
      <c r="AD9" s="2">
        <f t="shared" si="5"/>
        <v>1</v>
      </c>
      <c r="AE9" s="7"/>
      <c r="AF9" s="18">
        <f t="shared" si="6"/>
        <v>1.4</v>
      </c>
      <c r="AG9" s="5"/>
    </row>
    <row r="10" spans="1:79" x14ac:dyDescent="0.3">
      <c r="A10" s="17">
        <v>5</v>
      </c>
      <c r="B10" s="16" t="s">
        <v>25</v>
      </c>
      <c r="C10" s="23">
        <v>8</v>
      </c>
      <c r="D10" s="21" t="s">
        <v>54</v>
      </c>
      <c r="E10" s="17">
        <v>2011</v>
      </c>
      <c r="F10" s="6" t="s">
        <v>50</v>
      </c>
      <c r="G10" s="3">
        <f t="shared" si="0"/>
        <v>5.3000000000000007</v>
      </c>
      <c r="H10" s="24" t="s">
        <v>8</v>
      </c>
      <c r="I10" s="19">
        <v>0.6</v>
      </c>
      <c r="J10" s="19">
        <v>0.2</v>
      </c>
      <c r="K10" s="2">
        <f t="shared" si="1"/>
        <v>0.8</v>
      </c>
      <c r="L10" s="19">
        <v>3.3</v>
      </c>
      <c r="M10" s="19">
        <v>3.8</v>
      </c>
      <c r="N10" s="19">
        <v>4.5</v>
      </c>
      <c r="O10" s="19">
        <v>3.9</v>
      </c>
      <c r="P10" s="19">
        <v>4</v>
      </c>
      <c r="Q10" s="2">
        <f t="shared" si="2"/>
        <v>2.75</v>
      </c>
      <c r="R10" s="19"/>
      <c r="S10" s="18">
        <f t="shared" si="3"/>
        <v>3.55</v>
      </c>
      <c r="T10" s="20"/>
      <c r="U10" s="24" t="s">
        <v>14</v>
      </c>
      <c r="V10" s="19">
        <v>0.4</v>
      </c>
      <c r="W10" s="19">
        <v>0</v>
      </c>
      <c r="X10" s="2">
        <f t="shared" si="4"/>
        <v>0.4</v>
      </c>
      <c r="Y10" s="19">
        <v>3.3</v>
      </c>
      <c r="Z10" s="19">
        <v>6</v>
      </c>
      <c r="AA10" s="19">
        <v>4.3</v>
      </c>
      <c r="AB10" s="19">
        <v>5.5</v>
      </c>
      <c r="AC10" s="19">
        <v>5.2</v>
      </c>
      <c r="AD10" s="2">
        <f t="shared" si="5"/>
        <v>1.3500000000000005</v>
      </c>
      <c r="AE10" s="7"/>
      <c r="AF10" s="18">
        <f t="shared" si="6"/>
        <v>1.7500000000000004</v>
      </c>
      <c r="AG10" s="20"/>
    </row>
    <row r="11" spans="1:79" x14ac:dyDescent="0.3">
      <c r="A11" s="1">
        <v>8</v>
      </c>
      <c r="B11" s="16" t="s">
        <v>25</v>
      </c>
      <c r="C11" s="23">
        <v>9</v>
      </c>
      <c r="D11" s="21" t="s">
        <v>58</v>
      </c>
      <c r="E11" s="17">
        <v>2012</v>
      </c>
      <c r="F11" s="6" t="s">
        <v>50</v>
      </c>
      <c r="G11" s="3">
        <f t="shared" si="0"/>
        <v>4.5499999999999989</v>
      </c>
      <c r="H11" s="24" t="s">
        <v>8</v>
      </c>
      <c r="I11" s="19">
        <v>0.6</v>
      </c>
      <c r="J11" s="19">
        <v>0.2</v>
      </c>
      <c r="K11" s="2">
        <f t="shared" si="1"/>
        <v>0.8</v>
      </c>
      <c r="L11" s="19">
        <v>3</v>
      </c>
      <c r="M11" s="19">
        <v>3.2</v>
      </c>
      <c r="N11" s="19">
        <v>4.3</v>
      </c>
      <c r="O11" s="19">
        <v>4.5</v>
      </c>
      <c r="P11" s="19">
        <v>4.5</v>
      </c>
      <c r="Q11" s="2">
        <f t="shared" si="2"/>
        <v>2.5999999999999996</v>
      </c>
      <c r="R11" s="19"/>
      <c r="S11" s="18">
        <f t="shared" si="3"/>
        <v>3.3999999999999995</v>
      </c>
      <c r="T11" s="20"/>
      <c r="U11" s="24" t="s">
        <v>14</v>
      </c>
      <c r="V11" s="19">
        <v>0.3</v>
      </c>
      <c r="W11" s="19">
        <v>0</v>
      </c>
      <c r="X11" s="2">
        <f t="shared" si="4"/>
        <v>0.3</v>
      </c>
      <c r="Y11" s="19">
        <v>4</v>
      </c>
      <c r="Z11" s="19">
        <v>4.7</v>
      </c>
      <c r="AA11" s="19">
        <v>4.8</v>
      </c>
      <c r="AB11" s="19">
        <v>6.1</v>
      </c>
      <c r="AC11" s="19">
        <v>5.5</v>
      </c>
      <c r="AD11" s="2">
        <f t="shared" si="5"/>
        <v>0.84999999999999964</v>
      </c>
      <c r="AE11" s="7"/>
      <c r="AF11" s="18">
        <f t="shared" si="6"/>
        <v>1.1499999999999997</v>
      </c>
      <c r="AG11" s="5"/>
    </row>
    <row r="12" spans="1:79" s="21" customFormat="1" x14ac:dyDescent="0.3">
      <c r="A12" s="17"/>
      <c r="B12" s="16"/>
      <c r="C12" s="23"/>
      <c r="E12" s="17"/>
      <c r="G12" s="18"/>
      <c r="H12" s="24"/>
      <c r="I12" s="19"/>
      <c r="J12" s="19"/>
      <c r="K12" s="7"/>
      <c r="L12" s="19"/>
      <c r="M12" s="19"/>
      <c r="N12" s="19"/>
      <c r="O12" s="19"/>
      <c r="P12" s="19"/>
      <c r="Q12" s="7"/>
      <c r="R12" s="19"/>
      <c r="S12" s="18"/>
      <c r="T12" s="20"/>
      <c r="U12" s="24"/>
      <c r="V12" s="19"/>
      <c r="W12" s="19"/>
      <c r="X12" s="7"/>
      <c r="Y12" s="19"/>
      <c r="Z12" s="19"/>
      <c r="AA12" s="19"/>
      <c r="AB12" s="19"/>
      <c r="AC12" s="19"/>
      <c r="AD12" s="7"/>
      <c r="AE12" s="7"/>
      <c r="AF12" s="18"/>
      <c r="AG12" s="20"/>
    </row>
    <row r="13" spans="1:79" s="21" customFormat="1" x14ac:dyDescent="0.3">
      <c r="A13" s="17"/>
      <c r="B13" s="16"/>
      <c r="C13" s="23"/>
      <c r="E13" s="17"/>
      <c r="G13" s="18"/>
      <c r="H13" s="24"/>
      <c r="I13" s="19"/>
      <c r="J13" s="19"/>
      <c r="K13" s="7"/>
      <c r="L13" s="19"/>
      <c r="M13" s="19"/>
      <c r="N13" s="19"/>
      <c r="O13" s="19"/>
      <c r="P13" s="19"/>
      <c r="Q13" s="7"/>
      <c r="R13" s="19"/>
      <c r="S13" s="18"/>
      <c r="T13" s="20"/>
      <c r="U13" s="24"/>
      <c r="V13" s="19"/>
      <c r="W13" s="19"/>
      <c r="X13" s="7"/>
      <c r="Y13" s="19"/>
      <c r="Z13" s="19"/>
      <c r="AA13" s="19"/>
      <c r="AB13" s="19"/>
      <c r="AC13" s="19"/>
      <c r="AD13" s="7"/>
      <c r="AE13" s="7"/>
      <c r="AF13" s="18"/>
      <c r="AG13" s="20"/>
    </row>
    <row r="14" spans="1:79" s="21" customFormat="1" x14ac:dyDescent="0.3">
      <c r="A14" s="17"/>
      <c r="B14" s="16"/>
      <c r="C14" s="23"/>
      <c r="E14" s="17"/>
      <c r="G14" s="18"/>
      <c r="H14" s="24"/>
      <c r="I14" s="19"/>
      <c r="J14" s="19"/>
      <c r="K14" s="7"/>
      <c r="L14" s="19"/>
      <c r="M14" s="19"/>
      <c r="N14" s="19"/>
      <c r="O14" s="19"/>
      <c r="P14" s="19"/>
      <c r="Q14" s="7"/>
      <c r="R14" s="19"/>
      <c r="S14" s="18"/>
      <c r="T14" s="20"/>
      <c r="U14" s="24"/>
      <c r="V14" s="19"/>
      <c r="W14" s="19"/>
      <c r="X14" s="7"/>
      <c r="Y14" s="19"/>
      <c r="Z14" s="19"/>
      <c r="AA14" s="19"/>
      <c r="AB14" s="19"/>
      <c r="AC14" s="19"/>
      <c r="AD14" s="7"/>
      <c r="AE14" s="7"/>
      <c r="AF14" s="18"/>
      <c r="AG14" s="20"/>
    </row>
    <row r="15" spans="1:79" s="21" customFormat="1" ht="15" thickBot="1" x14ac:dyDescent="0.35">
      <c r="A15" s="9" t="s">
        <v>15</v>
      </c>
      <c r="B15" s="8" t="s">
        <v>23</v>
      </c>
      <c r="C15" s="22" t="s">
        <v>13</v>
      </c>
      <c r="D15" s="8" t="s">
        <v>4</v>
      </c>
      <c r="E15" s="9" t="s">
        <v>19</v>
      </c>
      <c r="F15" s="8" t="s">
        <v>5</v>
      </c>
      <c r="G15" s="13" t="s">
        <v>18</v>
      </c>
      <c r="H15" s="10" t="s">
        <v>7</v>
      </c>
      <c r="I15" s="11" t="s">
        <v>11</v>
      </c>
      <c r="J15" s="11" t="s">
        <v>12</v>
      </c>
      <c r="K15" s="12" t="s">
        <v>16</v>
      </c>
      <c r="L15" s="11" t="s">
        <v>20</v>
      </c>
      <c r="M15" s="11" t="s">
        <v>0</v>
      </c>
      <c r="N15" s="11" t="s">
        <v>1</v>
      </c>
      <c r="O15" s="11" t="s">
        <v>2</v>
      </c>
      <c r="P15" s="11" t="s">
        <v>3</v>
      </c>
      <c r="Q15" s="12" t="s">
        <v>17</v>
      </c>
      <c r="R15" s="26" t="s">
        <v>6</v>
      </c>
      <c r="S15" s="13" t="s">
        <v>21</v>
      </c>
      <c r="T15" s="14"/>
      <c r="U15" s="27"/>
      <c r="V15" s="28"/>
      <c r="W15" s="28"/>
      <c r="X15" s="29"/>
      <c r="Y15" s="28"/>
      <c r="Z15" s="28"/>
      <c r="AA15" s="28"/>
      <c r="AB15" s="28"/>
      <c r="AC15" s="28"/>
      <c r="AD15" s="29"/>
      <c r="AE15" s="29"/>
      <c r="AF15" s="30"/>
      <c r="AG15" s="4"/>
    </row>
    <row r="16" spans="1:79" x14ac:dyDescent="0.3">
      <c r="A16" s="17">
        <v>3</v>
      </c>
      <c r="B16" s="16" t="s">
        <v>26</v>
      </c>
      <c r="C16" s="23">
        <v>1</v>
      </c>
      <c r="D16" s="21" t="s">
        <v>65</v>
      </c>
      <c r="E16" s="17">
        <v>2010</v>
      </c>
      <c r="F16" s="6" t="s">
        <v>64</v>
      </c>
      <c r="G16" s="3">
        <f t="shared" ref="G16:G27" si="7">S16</f>
        <v>7.3999999999999995</v>
      </c>
      <c r="H16" s="24" t="s">
        <v>8</v>
      </c>
      <c r="I16" s="19">
        <v>1.1000000000000001</v>
      </c>
      <c r="J16" s="19">
        <v>0.6</v>
      </c>
      <c r="K16" s="2">
        <f t="shared" ref="K16:K27" si="8">SUM(I16,J16)</f>
        <v>1.7000000000000002</v>
      </c>
      <c r="L16" s="19">
        <v>1.8</v>
      </c>
      <c r="M16" s="19">
        <v>2.4</v>
      </c>
      <c r="N16" s="19">
        <v>2.5</v>
      </c>
      <c r="O16" s="19">
        <v>2.5</v>
      </c>
      <c r="P16" s="19">
        <v>3.8</v>
      </c>
      <c r="Q16" s="2">
        <f t="shared" ref="Q16:Q27" si="9">10-L16-MEDIAN(M16:P16)</f>
        <v>5.6999999999999993</v>
      </c>
      <c r="R16" s="19"/>
      <c r="S16" s="18">
        <f t="shared" ref="S16:S27" si="10">K16+Q16-R16</f>
        <v>7.3999999999999995</v>
      </c>
      <c r="T16" s="20"/>
      <c r="U16" s="24"/>
      <c r="V16" s="19"/>
      <c r="W16" s="19"/>
      <c r="X16" s="7"/>
      <c r="Y16" s="19"/>
      <c r="Z16" s="19"/>
      <c r="AA16" s="19"/>
      <c r="AB16" s="19"/>
      <c r="AC16" s="19"/>
      <c r="AD16" s="7"/>
      <c r="AE16" s="7"/>
      <c r="AF16" s="18"/>
      <c r="AG16" s="20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x14ac:dyDescent="0.3">
      <c r="A17" s="1">
        <v>2</v>
      </c>
      <c r="B17" s="16" t="s">
        <v>26</v>
      </c>
      <c r="C17" s="23">
        <v>2</v>
      </c>
      <c r="D17" s="21" t="s">
        <v>63</v>
      </c>
      <c r="E17" s="17">
        <v>2011</v>
      </c>
      <c r="F17" s="6" t="s">
        <v>50</v>
      </c>
      <c r="G17" s="3">
        <f t="shared" si="7"/>
        <v>6.9499999999999993</v>
      </c>
      <c r="H17" s="24" t="s">
        <v>8</v>
      </c>
      <c r="I17" s="19">
        <v>1.1000000000000001</v>
      </c>
      <c r="J17" s="19">
        <v>0.4</v>
      </c>
      <c r="K17" s="2">
        <f t="shared" si="8"/>
        <v>1.5</v>
      </c>
      <c r="L17" s="19">
        <v>1.9</v>
      </c>
      <c r="M17" s="19">
        <v>2.6</v>
      </c>
      <c r="N17" s="19">
        <v>2.7</v>
      </c>
      <c r="O17" s="19">
        <v>2.2999999999999998</v>
      </c>
      <c r="P17" s="19">
        <v>3.4</v>
      </c>
      <c r="Q17" s="2">
        <f t="shared" si="9"/>
        <v>5.4499999999999993</v>
      </c>
      <c r="R17" s="19"/>
      <c r="S17" s="18">
        <f t="shared" si="10"/>
        <v>6.9499999999999993</v>
      </c>
      <c r="T17" s="20"/>
      <c r="U17" s="24"/>
      <c r="V17" s="19"/>
      <c r="W17" s="19"/>
      <c r="X17" s="7"/>
      <c r="Y17" s="19"/>
      <c r="Z17" s="19"/>
      <c r="AA17" s="19"/>
      <c r="AB17" s="19"/>
      <c r="AC17" s="19"/>
      <c r="AD17" s="7"/>
      <c r="AE17" s="7"/>
      <c r="AF17" s="18"/>
      <c r="AG17" s="20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79" x14ac:dyDescent="0.3">
      <c r="A18" s="17">
        <v>10</v>
      </c>
      <c r="B18" s="16" t="s">
        <v>26</v>
      </c>
      <c r="C18" s="23">
        <v>3</v>
      </c>
      <c r="D18" s="21" t="s">
        <v>69</v>
      </c>
      <c r="E18" s="17">
        <v>2012</v>
      </c>
      <c r="F18" s="6" t="s">
        <v>62</v>
      </c>
      <c r="G18" s="3">
        <f t="shared" si="7"/>
        <v>6.25</v>
      </c>
      <c r="H18" s="24" t="s">
        <v>8</v>
      </c>
      <c r="I18" s="19">
        <v>1</v>
      </c>
      <c r="J18" s="19">
        <v>0.7</v>
      </c>
      <c r="K18" s="2">
        <f t="shared" si="8"/>
        <v>1.7</v>
      </c>
      <c r="L18" s="19">
        <v>2.5</v>
      </c>
      <c r="M18" s="19">
        <v>2.7</v>
      </c>
      <c r="N18" s="19">
        <v>3.2</v>
      </c>
      <c r="O18" s="19">
        <v>2.4</v>
      </c>
      <c r="P18" s="19">
        <v>3.7</v>
      </c>
      <c r="Q18" s="2">
        <f t="shared" si="9"/>
        <v>4.55</v>
      </c>
      <c r="R18" s="19"/>
      <c r="S18" s="18">
        <f t="shared" si="10"/>
        <v>6.25</v>
      </c>
      <c r="T18" s="20"/>
      <c r="U18" s="24"/>
      <c r="V18" s="19"/>
      <c r="W18" s="19"/>
      <c r="X18" s="7"/>
      <c r="Y18" s="19"/>
      <c r="Z18" s="19"/>
      <c r="AA18" s="19"/>
      <c r="AB18" s="19"/>
      <c r="AC18" s="19"/>
      <c r="AD18" s="7"/>
      <c r="AE18" s="7"/>
      <c r="AF18" s="18"/>
      <c r="AG18" s="5"/>
    </row>
    <row r="19" spans="1:79" x14ac:dyDescent="0.3">
      <c r="A19" s="1">
        <v>11</v>
      </c>
      <c r="B19" s="16" t="s">
        <v>26</v>
      </c>
      <c r="C19" s="23">
        <v>4</v>
      </c>
      <c r="D19" s="21" t="s">
        <v>70</v>
      </c>
      <c r="E19" s="17">
        <v>2011</v>
      </c>
      <c r="F19" s="6" t="s">
        <v>62</v>
      </c>
      <c r="G19" s="3">
        <f t="shared" si="7"/>
        <v>6.1</v>
      </c>
      <c r="H19" s="24" t="s">
        <v>8</v>
      </c>
      <c r="I19" s="19">
        <v>1</v>
      </c>
      <c r="J19" s="19">
        <v>0.6</v>
      </c>
      <c r="K19" s="2">
        <f t="shared" si="8"/>
        <v>1.6</v>
      </c>
      <c r="L19" s="19">
        <v>2.5</v>
      </c>
      <c r="M19" s="19">
        <v>3</v>
      </c>
      <c r="N19" s="19">
        <v>3</v>
      </c>
      <c r="O19" s="19">
        <v>2.2999999999999998</v>
      </c>
      <c r="P19" s="19">
        <v>3.7</v>
      </c>
      <c r="Q19" s="2">
        <f t="shared" si="9"/>
        <v>4.5</v>
      </c>
      <c r="R19" s="19"/>
      <c r="S19" s="18">
        <f t="shared" si="10"/>
        <v>6.1</v>
      </c>
      <c r="T19" s="20"/>
      <c r="U19" s="24"/>
      <c r="V19" s="19"/>
      <c r="W19" s="19"/>
      <c r="X19" s="7"/>
      <c r="Y19" s="19"/>
      <c r="Z19" s="19"/>
      <c r="AA19" s="19"/>
      <c r="AB19" s="19"/>
      <c r="AC19" s="19"/>
      <c r="AD19" s="7"/>
      <c r="AE19" s="7"/>
      <c r="AF19" s="18"/>
      <c r="AG19" s="5"/>
    </row>
    <row r="20" spans="1:79" x14ac:dyDescent="0.3">
      <c r="A20" s="1">
        <v>12</v>
      </c>
      <c r="B20" s="16" t="s">
        <v>26</v>
      </c>
      <c r="C20" s="23">
        <v>5</v>
      </c>
      <c r="D20" s="21" t="s">
        <v>71</v>
      </c>
      <c r="E20" s="17">
        <v>2014</v>
      </c>
      <c r="F20" s="6" t="s">
        <v>50</v>
      </c>
      <c r="G20" s="3">
        <f t="shared" si="7"/>
        <v>5.75</v>
      </c>
      <c r="H20" s="24" t="s">
        <v>8</v>
      </c>
      <c r="I20" s="19">
        <v>0.6</v>
      </c>
      <c r="J20" s="19">
        <v>0.2</v>
      </c>
      <c r="K20" s="2">
        <f t="shared" si="8"/>
        <v>0.8</v>
      </c>
      <c r="L20" s="19">
        <v>0</v>
      </c>
      <c r="M20" s="19">
        <v>3.2</v>
      </c>
      <c r="N20" s="19">
        <v>5.3</v>
      </c>
      <c r="O20" s="19">
        <v>5.0999999999999996</v>
      </c>
      <c r="P20" s="19">
        <v>5</v>
      </c>
      <c r="Q20" s="2">
        <f t="shared" si="9"/>
        <v>4.95</v>
      </c>
      <c r="R20" s="19"/>
      <c r="S20" s="18">
        <f t="shared" si="10"/>
        <v>5.75</v>
      </c>
      <c r="T20" s="20"/>
      <c r="U20" s="24"/>
      <c r="V20" s="19"/>
      <c r="W20" s="19"/>
      <c r="X20" s="7"/>
      <c r="Y20" s="19"/>
      <c r="Z20" s="19"/>
      <c r="AA20" s="19"/>
      <c r="AB20" s="19"/>
      <c r="AC20" s="19"/>
      <c r="AD20" s="7"/>
      <c r="AE20" s="7"/>
      <c r="AF20" s="18"/>
      <c r="AG20" s="5"/>
    </row>
    <row r="21" spans="1:79" x14ac:dyDescent="0.3">
      <c r="A21" s="17">
        <v>7</v>
      </c>
      <c r="B21" s="16" t="s">
        <v>26</v>
      </c>
      <c r="C21" s="23">
        <v>6</v>
      </c>
      <c r="D21" s="21" t="s">
        <v>67</v>
      </c>
      <c r="E21" s="17">
        <v>2013</v>
      </c>
      <c r="F21" s="6" t="s">
        <v>64</v>
      </c>
      <c r="G21" s="3">
        <f t="shared" si="7"/>
        <v>4.6500000000000004</v>
      </c>
      <c r="H21" s="24" t="s">
        <v>8</v>
      </c>
      <c r="I21" s="19">
        <v>0.4</v>
      </c>
      <c r="J21" s="19">
        <v>0</v>
      </c>
      <c r="K21" s="2">
        <f t="shared" si="8"/>
        <v>0.4</v>
      </c>
      <c r="L21" s="19">
        <v>2</v>
      </c>
      <c r="M21" s="19">
        <v>3.3</v>
      </c>
      <c r="N21" s="19">
        <v>3.6</v>
      </c>
      <c r="O21" s="19">
        <v>4</v>
      </c>
      <c r="P21" s="19">
        <v>3.9</v>
      </c>
      <c r="Q21" s="2">
        <f t="shared" si="9"/>
        <v>4.25</v>
      </c>
      <c r="R21" s="19"/>
      <c r="S21" s="18">
        <f t="shared" si="10"/>
        <v>4.6500000000000004</v>
      </c>
      <c r="T21" s="20"/>
      <c r="U21" s="24"/>
      <c r="V21" s="19"/>
      <c r="W21" s="19"/>
      <c r="X21" s="7"/>
      <c r="Y21" s="19"/>
      <c r="Z21" s="19"/>
      <c r="AA21" s="19"/>
      <c r="AB21" s="19"/>
      <c r="AC21" s="19"/>
      <c r="AD21" s="7"/>
      <c r="AE21" s="7"/>
      <c r="AF21" s="18"/>
      <c r="AG21" s="20"/>
    </row>
    <row r="22" spans="1:79" x14ac:dyDescent="0.3">
      <c r="A22" s="17">
        <v>1</v>
      </c>
      <c r="B22" s="16" t="s">
        <v>26</v>
      </c>
      <c r="C22" s="23">
        <v>7</v>
      </c>
      <c r="D22" s="21" t="s">
        <v>61</v>
      </c>
      <c r="E22" s="17">
        <v>2011</v>
      </c>
      <c r="F22" s="6" t="s">
        <v>62</v>
      </c>
      <c r="G22" s="3">
        <f t="shared" si="7"/>
        <v>4.4499999999999993</v>
      </c>
      <c r="H22" s="24" t="s">
        <v>8</v>
      </c>
      <c r="I22" s="19">
        <v>0.7</v>
      </c>
      <c r="J22" s="19">
        <v>0.4</v>
      </c>
      <c r="K22" s="2">
        <f t="shared" si="8"/>
        <v>1.1000000000000001</v>
      </c>
      <c r="L22" s="19">
        <v>3.5</v>
      </c>
      <c r="M22" s="19">
        <v>3</v>
      </c>
      <c r="N22" s="19">
        <v>3.1</v>
      </c>
      <c r="O22" s="19">
        <v>3.2</v>
      </c>
      <c r="P22" s="19">
        <v>4</v>
      </c>
      <c r="Q22" s="2">
        <f t="shared" si="9"/>
        <v>3.3499999999999996</v>
      </c>
      <c r="R22" s="19"/>
      <c r="S22" s="18">
        <f t="shared" si="10"/>
        <v>4.4499999999999993</v>
      </c>
      <c r="T22" s="20"/>
      <c r="U22" s="24"/>
      <c r="V22" s="19"/>
      <c r="W22" s="19"/>
      <c r="X22" s="7"/>
      <c r="Y22" s="19"/>
      <c r="Z22" s="19"/>
      <c r="AA22" s="19"/>
      <c r="AB22" s="19"/>
      <c r="AC22" s="19"/>
      <c r="AD22" s="7"/>
      <c r="AE22" s="7"/>
      <c r="AF22" s="18"/>
      <c r="AG22" s="5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</row>
    <row r="23" spans="1:79" x14ac:dyDescent="0.3">
      <c r="A23" s="1">
        <v>13</v>
      </c>
      <c r="B23" s="16" t="s">
        <v>26</v>
      </c>
      <c r="C23" s="23">
        <v>8</v>
      </c>
      <c r="D23" s="21" t="s">
        <v>72</v>
      </c>
      <c r="E23" s="17">
        <v>2012</v>
      </c>
      <c r="F23" s="6" t="s">
        <v>50</v>
      </c>
      <c r="G23" s="3">
        <f t="shared" si="7"/>
        <v>3.9000000000000004</v>
      </c>
      <c r="H23" s="24" t="s">
        <v>8</v>
      </c>
      <c r="I23" s="19">
        <v>0.2</v>
      </c>
      <c r="J23" s="19">
        <v>0.2</v>
      </c>
      <c r="K23" s="2">
        <f t="shared" si="8"/>
        <v>0.4</v>
      </c>
      <c r="L23" s="19">
        <v>2.6</v>
      </c>
      <c r="M23" s="19">
        <v>3.5</v>
      </c>
      <c r="N23" s="19">
        <v>4.3</v>
      </c>
      <c r="O23" s="19">
        <v>3.3</v>
      </c>
      <c r="P23" s="19">
        <v>5.5</v>
      </c>
      <c r="Q23" s="2">
        <f t="shared" si="9"/>
        <v>3.5000000000000004</v>
      </c>
      <c r="R23" s="19"/>
      <c r="S23" s="18">
        <f t="shared" si="10"/>
        <v>3.9000000000000004</v>
      </c>
      <c r="T23" s="20"/>
      <c r="U23" s="24"/>
      <c r="V23" s="19"/>
      <c r="W23" s="19"/>
      <c r="X23" s="7"/>
      <c r="Y23" s="19"/>
      <c r="Z23" s="19"/>
      <c r="AA23" s="19"/>
      <c r="AB23" s="19"/>
      <c r="AC23" s="19"/>
      <c r="AD23" s="7"/>
      <c r="AE23" s="7"/>
      <c r="AF23" s="18"/>
      <c r="AG23" s="5"/>
    </row>
    <row r="24" spans="1:79" s="6" customFormat="1" x14ac:dyDescent="0.3">
      <c r="A24" s="1">
        <v>14</v>
      </c>
      <c r="B24" s="16" t="s">
        <v>26</v>
      </c>
      <c r="C24" s="23">
        <v>9</v>
      </c>
      <c r="D24" s="21" t="s">
        <v>73</v>
      </c>
      <c r="E24" s="17">
        <v>2012</v>
      </c>
      <c r="F24" s="6" t="s">
        <v>62</v>
      </c>
      <c r="G24" s="3">
        <f t="shared" si="7"/>
        <v>3.6999999999999997</v>
      </c>
      <c r="H24" s="24" t="s">
        <v>8</v>
      </c>
      <c r="I24" s="19">
        <v>0.4</v>
      </c>
      <c r="J24" s="19">
        <v>0.7</v>
      </c>
      <c r="K24" s="2">
        <f t="shared" si="8"/>
        <v>1.1000000000000001</v>
      </c>
      <c r="L24" s="19">
        <v>3.2</v>
      </c>
      <c r="M24" s="19">
        <v>4.2</v>
      </c>
      <c r="N24" s="19">
        <v>3.8</v>
      </c>
      <c r="O24" s="19">
        <v>4.5</v>
      </c>
      <c r="P24" s="19">
        <v>4.2</v>
      </c>
      <c r="Q24" s="2">
        <f t="shared" si="9"/>
        <v>2.5999999999999996</v>
      </c>
      <c r="R24" s="19"/>
      <c r="S24" s="18">
        <f t="shared" si="10"/>
        <v>3.6999999999999997</v>
      </c>
      <c r="T24" s="20"/>
      <c r="U24" s="24"/>
      <c r="V24" s="19"/>
      <c r="W24" s="19"/>
      <c r="X24" s="7"/>
      <c r="Y24" s="19"/>
      <c r="Z24" s="19"/>
      <c r="AA24" s="19"/>
      <c r="AB24" s="19"/>
      <c r="AC24" s="19"/>
      <c r="AD24" s="7"/>
      <c r="AE24" s="7"/>
      <c r="AF24" s="18"/>
      <c r="AG24" s="5"/>
    </row>
    <row r="25" spans="1:79" s="6" customFormat="1" x14ac:dyDescent="0.3">
      <c r="A25" s="1">
        <v>15</v>
      </c>
      <c r="B25" s="16" t="s">
        <v>26</v>
      </c>
      <c r="C25" s="23">
        <v>10</v>
      </c>
      <c r="D25" s="21" t="s">
        <v>74</v>
      </c>
      <c r="E25" s="17">
        <v>2011</v>
      </c>
      <c r="F25" s="6" t="s">
        <v>57</v>
      </c>
      <c r="G25" s="3">
        <f t="shared" si="7"/>
        <v>3.5999999999999992</v>
      </c>
      <c r="H25" s="24" t="s">
        <v>8</v>
      </c>
      <c r="I25" s="19">
        <v>0.5</v>
      </c>
      <c r="J25" s="19">
        <v>0.4</v>
      </c>
      <c r="K25" s="2">
        <f t="shared" si="8"/>
        <v>0.9</v>
      </c>
      <c r="L25" s="19">
        <v>3.9</v>
      </c>
      <c r="M25" s="19">
        <v>3.1</v>
      </c>
      <c r="N25" s="19">
        <v>3.1</v>
      </c>
      <c r="O25" s="19">
        <v>3.9</v>
      </c>
      <c r="P25" s="19">
        <v>3.7</v>
      </c>
      <c r="Q25" s="2">
        <f t="shared" si="9"/>
        <v>2.6999999999999993</v>
      </c>
      <c r="R25" s="19"/>
      <c r="S25" s="18">
        <f t="shared" si="10"/>
        <v>3.5999999999999992</v>
      </c>
      <c r="T25" s="20"/>
      <c r="U25" s="24"/>
      <c r="V25" s="19"/>
      <c r="W25" s="19"/>
      <c r="X25" s="7"/>
      <c r="Y25" s="19"/>
      <c r="Z25" s="19"/>
      <c r="AA25" s="19"/>
      <c r="AB25" s="19"/>
      <c r="AC25" s="19"/>
      <c r="AD25" s="7"/>
      <c r="AE25" s="7"/>
      <c r="AF25" s="18"/>
      <c r="AG25" s="5"/>
    </row>
    <row r="26" spans="1:79" s="6" customFormat="1" x14ac:dyDescent="0.3">
      <c r="A26" s="17">
        <v>9</v>
      </c>
      <c r="B26" s="16" t="s">
        <v>26</v>
      </c>
      <c r="C26" s="23">
        <v>11</v>
      </c>
      <c r="D26" s="21" t="s">
        <v>68</v>
      </c>
      <c r="E26" s="17">
        <v>2010</v>
      </c>
      <c r="F26" s="6" t="s">
        <v>50</v>
      </c>
      <c r="G26" s="3">
        <f t="shared" si="7"/>
        <v>2.5499999999999998</v>
      </c>
      <c r="H26" s="24" t="s">
        <v>8</v>
      </c>
      <c r="I26" s="19">
        <v>0.1</v>
      </c>
      <c r="J26" s="19">
        <v>0.2</v>
      </c>
      <c r="K26" s="2">
        <f t="shared" si="8"/>
        <v>0.30000000000000004</v>
      </c>
      <c r="L26" s="19">
        <v>3.9</v>
      </c>
      <c r="M26" s="19">
        <v>3.9</v>
      </c>
      <c r="N26" s="19">
        <v>3.8</v>
      </c>
      <c r="O26" s="19">
        <v>3.5</v>
      </c>
      <c r="P26" s="19">
        <v>4.4000000000000004</v>
      </c>
      <c r="Q26" s="2">
        <f t="shared" si="9"/>
        <v>2.25</v>
      </c>
      <c r="R26" s="19"/>
      <c r="S26" s="18">
        <f t="shared" si="10"/>
        <v>2.5499999999999998</v>
      </c>
      <c r="T26" s="20"/>
      <c r="U26" s="24"/>
      <c r="V26" s="19"/>
      <c r="W26" s="19"/>
      <c r="X26" s="7"/>
      <c r="Y26" s="19"/>
      <c r="Z26" s="19"/>
      <c r="AA26" s="19"/>
      <c r="AB26" s="19"/>
      <c r="AC26" s="19"/>
      <c r="AD26" s="7"/>
      <c r="AE26" s="7"/>
      <c r="AF26" s="18"/>
      <c r="AG26" s="5"/>
    </row>
    <row r="27" spans="1:79" s="6" customFormat="1" x14ac:dyDescent="0.3">
      <c r="A27" s="1">
        <v>6</v>
      </c>
      <c r="B27" s="16" t="s">
        <v>26</v>
      </c>
      <c r="C27" s="23">
        <v>12</v>
      </c>
      <c r="D27" s="21" t="s">
        <v>66</v>
      </c>
      <c r="E27" s="17">
        <v>2011</v>
      </c>
      <c r="F27" s="6" t="s">
        <v>50</v>
      </c>
      <c r="G27" s="3">
        <f t="shared" si="7"/>
        <v>1.65</v>
      </c>
      <c r="H27" s="24" t="s">
        <v>8</v>
      </c>
      <c r="I27" s="19">
        <v>0.2</v>
      </c>
      <c r="J27" s="19">
        <v>0.2</v>
      </c>
      <c r="K27" s="2">
        <f t="shared" si="8"/>
        <v>0.4</v>
      </c>
      <c r="L27" s="19">
        <v>4</v>
      </c>
      <c r="M27" s="19">
        <v>3.7</v>
      </c>
      <c r="N27" s="19">
        <v>5.0999999999999996</v>
      </c>
      <c r="O27" s="19">
        <v>4.4000000000000004</v>
      </c>
      <c r="P27" s="19">
        <v>5.8</v>
      </c>
      <c r="Q27" s="2">
        <f t="shared" si="9"/>
        <v>1.25</v>
      </c>
      <c r="R27" s="19"/>
      <c r="S27" s="18">
        <f t="shared" si="10"/>
        <v>1.65</v>
      </c>
      <c r="T27" s="20"/>
      <c r="U27" s="24"/>
      <c r="V27" s="19"/>
      <c r="W27" s="19"/>
      <c r="X27" s="7"/>
      <c r="Y27" s="19"/>
      <c r="Z27" s="19"/>
      <c r="AA27" s="19"/>
      <c r="AB27" s="19"/>
      <c r="AC27" s="19"/>
      <c r="AD27" s="7"/>
      <c r="AE27" s="7"/>
      <c r="AF27" s="18"/>
      <c r="AG27" s="20"/>
    </row>
    <row r="28" spans="1:79" x14ac:dyDescent="0.3">
      <c r="E28" s="1"/>
    </row>
    <row r="29" spans="1:79" s="6" customFormat="1" x14ac:dyDescent="0.3">
      <c r="E29" s="1"/>
    </row>
    <row r="30" spans="1:79" x14ac:dyDescent="0.3">
      <c r="E30" s="1"/>
    </row>
    <row r="31" spans="1:79" ht="15" thickBot="1" x14ac:dyDescent="0.35">
      <c r="A31" s="9" t="s">
        <v>15</v>
      </c>
      <c r="B31" s="8" t="s">
        <v>23</v>
      </c>
      <c r="C31" s="22" t="s">
        <v>13</v>
      </c>
      <c r="D31" s="8" t="s">
        <v>4</v>
      </c>
      <c r="E31" s="9" t="s">
        <v>19</v>
      </c>
      <c r="F31" s="8" t="s">
        <v>5</v>
      </c>
      <c r="G31" s="13" t="s">
        <v>18</v>
      </c>
      <c r="H31" s="10" t="s">
        <v>7</v>
      </c>
      <c r="I31" s="11" t="s">
        <v>11</v>
      </c>
      <c r="J31" s="11" t="s">
        <v>12</v>
      </c>
      <c r="K31" s="12" t="s">
        <v>16</v>
      </c>
      <c r="L31" s="11" t="s">
        <v>20</v>
      </c>
      <c r="M31" s="11" t="s">
        <v>0</v>
      </c>
      <c r="N31" s="11" t="s">
        <v>1</v>
      </c>
      <c r="O31" s="11" t="s">
        <v>2</v>
      </c>
      <c r="P31" s="11" t="s">
        <v>3</v>
      </c>
      <c r="Q31" s="12" t="s">
        <v>17</v>
      </c>
      <c r="R31" s="26" t="s">
        <v>6</v>
      </c>
      <c r="S31" s="13" t="s">
        <v>21</v>
      </c>
      <c r="T31" s="14"/>
      <c r="U31" s="15" t="s">
        <v>9</v>
      </c>
      <c r="V31" s="11" t="s">
        <v>11</v>
      </c>
      <c r="W31" s="11" t="s">
        <v>12</v>
      </c>
      <c r="X31" s="12" t="s">
        <v>16</v>
      </c>
      <c r="Y31" s="11" t="s">
        <v>20</v>
      </c>
      <c r="Z31" s="11" t="s">
        <v>0</v>
      </c>
      <c r="AA31" s="11" t="s">
        <v>1</v>
      </c>
      <c r="AB31" s="11" t="s">
        <v>2</v>
      </c>
      <c r="AC31" s="11" t="s">
        <v>3</v>
      </c>
      <c r="AD31" s="12" t="s">
        <v>17</v>
      </c>
      <c r="AE31" s="12" t="s">
        <v>6</v>
      </c>
      <c r="AF31" s="13" t="s">
        <v>22</v>
      </c>
      <c r="AG31" s="4"/>
    </row>
    <row r="32" spans="1:79" x14ac:dyDescent="0.3">
      <c r="A32" s="1">
        <v>12</v>
      </c>
      <c r="B32" s="16" t="s">
        <v>27</v>
      </c>
      <c r="C32" s="23">
        <v>1</v>
      </c>
      <c r="D32" s="21" t="s">
        <v>84</v>
      </c>
      <c r="E32" s="17">
        <v>2009</v>
      </c>
      <c r="F32" s="6" t="s">
        <v>88</v>
      </c>
      <c r="G32" s="3">
        <f t="shared" ref="G32:G46" si="11">S32+AF32</f>
        <v>16.45</v>
      </c>
      <c r="H32" s="24" t="s">
        <v>8</v>
      </c>
      <c r="I32" s="19">
        <v>2</v>
      </c>
      <c r="J32" s="19">
        <v>0.2</v>
      </c>
      <c r="K32" s="2">
        <f t="shared" ref="K32:K46" si="12">SUM(I32,J32)</f>
        <v>2.2000000000000002</v>
      </c>
      <c r="L32" s="19">
        <v>1</v>
      </c>
      <c r="M32" s="19">
        <v>1.9</v>
      </c>
      <c r="N32" s="19">
        <v>1.5</v>
      </c>
      <c r="O32" s="19">
        <v>2.1</v>
      </c>
      <c r="P32" s="19">
        <v>2.6</v>
      </c>
      <c r="Q32" s="2">
        <f t="shared" ref="Q32:Q46" si="13">10-L32-MEDIAN(M32:P32)</f>
        <v>7</v>
      </c>
      <c r="R32" s="19"/>
      <c r="S32" s="18">
        <f t="shared" ref="S32:S46" si="14">K32+Q32-R32</f>
        <v>9.1999999999999993</v>
      </c>
      <c r="T32" s="20"/>
      <c r="U32" s="24" t="s">
        <v>14</v>
      </c>
      <c r="V32" s="19">
        <v>1.4</v>
      </c>
      <c r="W32" s="19">
        <v>0.9</v>
      </c>
      <c r="X32" s="2">
        <f t="shared" ref="X32:X46" si="15">SUM(V32,W32)</f>
        <v>2.2999999999999998</v>
      </c>
      <c r="Y32" s="19">
        <v>1.1000000000000001</v>
      </c>
      <c r="Z32" s="19">
        <v>2.7</v>
      </c>
      <c r="AA32" s="19">
        <v>3.7</v>
      </c>
      <c r="AB32" s="19">
        <v>4.5</v>
      </c>
      <c r="AC32" s="19">
        <v>4.2</v>
      </c>
      <c r="AD32" s="2">
        <f t="shared" ref="AD32:AD46" si="16">10-Y32-MEDIAN(Z32:AC32)</f>
        <v>4.95</v>
      </c>
      <c r="AE32" s="7"/>
      <c r="AF32" s="18">
        <f t="shared" ref="AF32:AF46" si="17">X32+AD32-AE32</f>
        <v>7.25</v>
      </c>
      <c r="AG32" s="6"/>
    </row>
    <row r="33" spans="1:79" x14ac:dyDescent="0.3">
      <c r="A33" s="17">
        <v>3</v>
      </c>
      <c r="B33" s="16" t="s">
        <v>27</v>
      </c>
      <c r="C33" s="23">
        <v>2</v>
      </c>
      <c r="D33" s="21" t="s">
        <v>77</v>
      </c>
      <c r="E33" s="17">
        <v>2008</v>
      </c>
      <c r="F33" s="6" t="s">
        <v>62</v>
      </c>
      <c r="G33" s="3">
        <f t="shared" si="11"/>
        <v>16.100000000000001</v>
      </c>
      <c r="H33" s="24" t="s">
        <v>8</v>
      </c>
      <c r="I33" s="19">
        <v>2</v>
      </c>
      <c r="J33" s="19">
        <v>0.5</v>
      </c>
      <c r="K33" s="2">
        <f t="shared" si="12"/>
        <v>2.5</v>
      </c>
      <c r="L33" s="19">
        <v>1.2</v>
      </c>
      <c r="M33" s="19">
        <v>2.1</v>
      </c>
      <c r="N33" s="19">
        <v>1.6</v>
      </c>
      <c r="O33" s="19">
        <v>1.9</v>
      </c>
      <c r="P33" s="19">
        <v>1.9</v>
      </c>
      <c r="Q33" s="2">
        <f t="shared" si="13"/>
        <v>6.9</v>
      </c>
      <c r="R33" s="19"/>
      <c r="S33" s="18">
        <f t="shared" si="14"/>
        <v>9.4</v>
      </c>
      <c r="T33" s="20"/>
      <c r="U33" s="24" t="s">
        <v>44</v>
      </c>
      <c r="V33" s="19">
        <v>1.7</v>
      </c>
      <c r="W33" s="19">
        <v>1</v>
      </c>
      <c r="X33" s="2">
        <f t="shared" si="15"/>
        <v>2.7</v>
      </c>
      <c r="Y33" s="19">
        <v>2.6</v>
      </c>
      <c r="Z33" s="19">
        <v>2.7</v>
      </c>
      <c r="AA33" s="19">
        <v>2.7</v>
      </c>
      <c r="AB33" s="19">
        <v>5.0999999999999996</v>
      </c>
      <c r="AC33" s="19">
        <v>4.0999999999999996</v>
      </c>
      <c r="AD33" s="2">
        <f t="shared" si="16"/>
        <v>4</v>
      </c>
      <c r="AE33" s="7"/>
      <c r="AF33" s="18">
        <f t="shared" si="17"/>
        <v>6.7</v>
      </c>
      <c r="AG33" s="20"/>
    </row>
    <row r="34" spans="1:79" x14ac:dyDescent="0.3">
      <c r="A34" s="1">
        <v>17</v>
      </c>
      <c r="B34" s="16" t="s">
        <v>27</v>
      </c>
      <c r="C34" s="6">
        <v>3</v>
      </c>
      <c r="D34" s="21" t="s">
        <v>90</v>
      </c>
      <c r="E34" s="1">
        <v>2008</v>
      </c>
      <c r="F34" s="6" t="s">
        <v>88</v>
      </c>
      <c r="G34" s="3">
        <f t="shared" si="11"/>
        <v>15.65</v>
      </c>
      <c r="H34" s="24" t="s">
        <v>8</v>
      </c>
      <c r="I34" s="19">
        <v>1.6</v>
      </c>
      <c r="J34" s="19">
        <v>0.7</v>
      </c>
      <c r="K34" s="2">
        <f t="shared" si="12"/>
        <v>2.2999999999999998</v>
      </c>
      <c r="L34" s="19">
        <v>0.2</v>
      </c>
      <c r="M34" s="19">
        <v>1.5</v>
      </c>
      <c r="N34" s="19">
        <v>2.2000000000000002</v>
      </c>
      <c r="O34" s="19">
        <v>1.5</v>
      </c>
      <c r="P34" s="19">
        <v>2.5</v>
      </c>
      <c r="Q34" s="2">
        <f t="shared" si="13"/>
        <v>7.9500000000000011</v>
      </c>
      <c r="R34" s="19"/>
      <c r="S34" s="18">
        <f t="shared" si="14"/>
        <v>10.25</v>
      </c>
      <c r="T34" s="20"/>
      <c r="U34" s="24" t="s">
        <v>45</v>
      </c>
      <c r="V34" s="19">
        <v>0.7</v>
      </c>
      <c r="W34" s="19">
        <v>1.2</v>
      </c>
      <c r="X34" s="2">
        <f t="shared" si="15"/>
        <v>1.9</v>
      </c>
      <c r="Y34" s="19">
        <v>1.5</v>
      </c>
      <c r="Z34" s="19">
        <v>4.3</v>
      </c>
      <c r="AA34" s="19">
        <v>5.7</v>
      </c>
      <c r="AB34" s="19">
        <v>4.8</v>
      </c>
      <c r="AC34" s="19">
        <v>5.2</v>
      </c>
      <c r="AD34" s="2">
        <f t="shared" si="16"/>
        <v>3.5</v>
      </c>
      <c r="AE34" s="7"/>
      <c r="AF34" s="18">
        <f t="shared" si="17"/>
        <v>5.4</v>
      </c>
      <c r="AG34" s="6"/>
      <c r="AH34" s="5"/>
      <c r="AJ34" s="5"/>
    </row>
    <row r="35" spans="1:79" x14ac:dyDescent="0.3">
      <c r="A35" s="17">
        <v>7</v>
      </c>
      <c r="B35" s="16" t="s">
        <v>27</v>
      </c>
      <c r="C35" s="23">
        <v>4</v>
      </c>
      <c r="D35" s="21" t="s">
        <v>80</v>
      </c>
      <c r="E35" s="17">
        <v>2008</v>
      </c>
      <c r="F35" s="6" t="s">
        <v>62</v>
      </c>
      <c r="G35" s="3">
        <f t="shared" si="11"/>
        <v>15.649999999999999</v>
      </c>
      <c r="H35" s="24" t="s">
        <v>8</v>
      </c>
      <c r="I35" s="19">
        <v>2.1</v>
      </c>
      <c r="J35" s="19">
        <v>0.7</v>
      </c>
      <c r="K35" s="2">
        <f t="shared" si="12"/>
        <v>2.8</v>
      </c>
      <c r="L35" s="19">
        <v>2</v>
      </c>
      <c r="M35" s="19">
        <v>2.2999999999999998</v>
      </c>
      <c r="N35" s="19">
        <v>1.7</v>
      </c>
      <c r="O35" s="19">
        <v>2.2999999999999998</v>
      </c>
      <c r="P35" s="19">
        <v>2</v>
      </c>
      <c r="Q35" s="2">
        <f t="shared" si="13"/>
        <v>5.85</v>
      </c>
      <c r="R35" s="19"/>
      <c r="S35" s="18">
        <f t="shared" si="14"/>
        <v>8.6499999999999986</v>
      </c>
      <c r="T35" s="20"/>
      <c r="U35" s="24" t="s">
        <v>44</v>
      </c>
      <c r="V35" s="19">
        <v>1</v>
      </c>
      <c r="W35" s="19">
        <v>1.2</v>
      </c>
      <c r="X35" s="2">
        <f t="shared" si="15"/>
        <v>2.2000000000000002</v>
      </c>
      <c r="Y35" s="19">
        <v>1.9</v>
      </c>
      <c r="Z35" s="19">
        <v>3.5</v>
      </c>
      <c r="AA35" s="19">
        <v>2.7</v>
      </c>
      <c r="AB35" s="19">
        <v>3.1</v>
      </c>
      <c r="AC35" s="19">
        <v>3.8</v>
      </c>
      <c r="AD35" s="2">
        <f t="shared" si="16"/>
        <v>4.8</v>
      </c>
      <c r="AE35" s="7"/>
      <c r="AF35" s="18">
        <f t="shared" si="17"/>
        <v>7</v>
      </c>
      <c r="AG35" s="20"/>
    </row>
    <row r="36" spans="1:79" x14ac:dyDescent="0.3">
      <c r="A36" s="17">
        <v>1</v>
      </c>
      <c r="B36" s="16" t="s">
        <v>27</v>
      </c>
      <c r="C36" s="23">
        <v>5</v>
      </c>
      <c r="D36" s="21" t="s">
        <v>75</v>
      </c>
      <c r="E36" s="17">
        <v>2008</v>
      </c>
      <c r="F36" s="6" t="s">
        <v>60</v>
      </c>
      <c r="G36" s="3">
        <f t="shared" si="11"/>
        <v>13.55</v>
      </c>
      <c r="H36" s="24" t="s">
        <v>8</v>
      </c>
      <c r="I36" s="19">
        <v>1.2</v>
      </c>
      <c r="J36" s="19">
        <v>0.6</v>
      </c>
      <c r="K36" s="2">
        <f t="shared" si="12"/>
        <v>1.7999999999999998</v>
      </c>
      <c r="L36" s="19">
        <v>2.1</v>
      </c>
      <c r="M36" s="19">
        <v>2</v>
      </c>
      <c r="N36" s="19">
        <v>2</v>
      </c>
      <c r="O36" s="19">
        <v>2.5</v>
      </c>
      <c r="P36" s="19">
        <v>2.2000000000000002</v>
      </c>
      <c r="Q36" s="2">
        <f t="shared" si="13"/>
        <v>5.8000000000000007</v>
      </c>
      <c r="R36" s="19"/>
      <c r="S36" s="18">
        <f t="shared" si="14"/>
        <v>7.6000000000000005</v>
      </c>
      <c r="T36" s="20"/>
      <c r="U36" s="24" t="s">
        <v>44</v>
      </c>
      <c r="V36" s="19">
        <v>0.8</v>
      </c>
      <c r="W36" s="19">
        <v>0.2</v>
      </c>
      <c r="X36" s="2">
        <f t="shared" si="15"/>
        <v>1</v>
      </c>
      <c r="Y36" s="19">
        <v>2.2000000000000002</v>
      </c>
      <c r="Z36" s="19">
        <v>2.4</v>
      </c>
      <c r="AA36" s="19">
        <v>2</v>
      </c>
      <c r="AB36" s="19">
        <v>3.7</v>
      </c>
      <c r="AC36" s="19">
        <v>3.3</v>
      </c>
      <c r="AD36" s="2">
        <f t="shared" si="16"/>
        <v>4.95</v>
      </c>
      <c r="AE36" s="7"/>
      <c r="AF36" s="18">
        <f t="shared" si="17"/>
        <v>5.95</v>
      </c>
      <c r="AG36" s="5"/>
    </row>
    <row r="37" spans="1:79" x14ac:dyDescent="0.3">
      <c r="A37" s="1">
        <v>4</v>
      </c>
      <c r="B37" s="16" t="s">
        <v>27</v>
      </c>
      <c r="C37" s="23">
        <v>6</v>
      </c>
      <c r="D37" s="21" t="s">
        <v>78</v>
      </c>
      <c r="E37" s="17">
        <v>2008</v>
      </c>
      <c r="F37" s="6" t="s">
        <v>50</v>
      </c>
      <c r="G37" s="3">
        <f t="shared" si="11"/>
        <v>13.2</v>
      </c>
      <c r="H37" s="24" t="s">
        <v>8</v>
      </c>
      <c r="I37" s="19">
        <v>1.4</v>
      </c>
      <c r="J37" s="19">
        <v>0.2</v>
      </c>
      <c r="K37" s="2">
        <f t="shared" si="12"/>
        <v>1.5999999999999999</v>
      </c>
      <c r="L37" s="19">
        <v>1.4</v>
      </c>
      <c r="M37" s="19">
        <v>1.9</v>
      </c>
      <c r="N37" s="19">
        <v>2.5</v>
      </c>
      <c r="O37" s="19">
        <v>2.2999999999999998</v>
      </c>
      <c r="P37" s="19">
        <v>2.9</v>
      </c>
      <c r="Q37" s="2">
        <f t="shared" si="13"/>
        <v>6.1999999999999993</v>
      </c>
      <c r="R37" s="19"/>
      <c r="S37" s="18">
        <f t="shared" si="14"/>
        <v>7.7999999999999989</v>
      </c>
      <c r="T37" s="20"/>
      <c r="U37" s="24" t="s">
        <v>14</v>
      </c>
      <c r="V37" s="19">
        <v>0.4</v>
      </c>
      <c r="W37" s="19">
        <v>1</v>
      </c>
      <c r="X37" s="2">
        <f t="shared" si="15"/>
        <v>1.4</v>
      </c>
      <c r="Y37" s="19">
        <v>2.2999999999999998</v>
      </c>
      <c r="Z37" s="19">
        <v>3.5</v>
      </c>
      <c r="AA37" s="19">
        <v>3.7</v>
      </c>
      <c r="AB37" s="19">
        <v>3.7</v>
      </c>
      <c r="AC37" s="19">
        <v>4.2</v>
      </c>
      <c r="AD37" s="2">
        <f t="shared" si="16"/>
        <v>4</v>
      </c>
      <c r="AE37" s="7"/>
      <c r="AF37" s="18">
        <f t="shared" si="17"/>
        <v>5.4</v>
      </c>
      <c r="AG37" s="20"/>
    </row>
    <row r="38" spans="1:79" x14ac:dyDescent="0.3">
      <c r="A38" s="1">
        <v>14</v>
      </c>
      <c r="B38" s="16" t="s">
        <v>27</v>
      </c>
      <c r="C38" s="23">
        <v>7</v>
      </c>
      <c r="D38" s="21" t="s">
        <v>86</v>
      </c>
      <c r="E38" s="17">
        <v>2008</v>
      </c>
      <c r="F38" s="6" t="s">
        <v>88</v>
      </c>
      <c r="G38" s="3">
        <f t="shared" si="11"/>
        <v>13.150000000000002</v>
      </c>
      <c r="H38" s="24" t="s">
        <v>8</v>
      </c>
      <c r="I38" s="19">
        <v>1.3</v>
      </c>
      <c r="J38" s="19">
        <v>0.4</v>
      </c>
      <c r="K38" s="2">
        <f t="shared" si="12"/>
        <v>1.7000000000000002</v>
      </c>
      <c r="L38" s="19">
        <v>1.2</v>
      </c>
      <c r="M38" s="19">
        <v>2</v>
      </c>
      <c r="N38" s="19">
        <v>2.2999999999999998</v>
      </c>
      <c r="O38" s="19">
        <v>2</v>
      </c>
      <c r="P38" s="19">
        <v>3</v>
      </c>
      <c r="Q38" s="2">
        <f t="shared" si="13"/>
        <v>6.65</v>
      </c>
      <c r="R38" s="19"/>
      <c r="S38" s="18">
        <f t="shared" si="14"/>
        <v>8.3500000000000014</v>
      </c>
      <c r="T38" s="20"/>
      <c r="U38" s="24" t="s">
        <v>45</v>
      </c>
      <c r="V38" s="19">
        <v>0.9</v>
      </c>
      <c r="W38" s="19">
        <v>0.4</v>
      </c>
      <c r="X38" s="2">
        <f t="shared" si="15"/>
        <v>1.3</v>
      </c>
      <c r="Y38" s="19">
        <v>1.8</v>
      </c>
      <c r="Z38" s="19">
        <v>4</v>
      </c>
      <c r="AA38" s="19">
        <v>4.3</v>
      </c>
      <c r="AB38" s="19">
        <v>5.8</v>
      </c>
      <c r="AC38" s="19">
        <v>5.0999999999999996</v>
      </c>
      <c r="AD38" s="2">
        <f t="shared" si="16"/>
        <v>3.5</v>
      </c>
      <c r="AE38" s="7"/>
      <c r="AF38" s="18">
        <f t="shared" si="17"/>
        <v>4.8</v>
      </c>
      <c r="AG38" s="6"/>
    </row>
    <row r="39" spans="1:79" x14ac:dyDescent="0.3">
      <c r="A39" s="17">
        <v>9</v>
      </c>
      <c r="B39" s="16" t="s">
        <v>27</v>
      </c>
      <c r="C39" s="23">
        <v>8</v>
      </c>
      <c r="D39" s="21" t="s">
        <v>82</v>
      </c>
      <c r="E39" s="17">
        <v>2009</v>
      </c>
      <c r="F39" s="6" t="s">
        <v>50</v>
      </c>
      <c r="G39" s="3">
        <f t="shared" si="11"/>
        <v>13.05</v>
      </c>
      <c r="H39" s="24" t="s">
        <v>8</v>
      </c>
      <c r="I39" s="19">
        <v>1.3</v>
      </c>
      <c r="J39" s="19">
        <v>0.4</v>
      </c>
      <c r="K39" s="2">
        <f t="shared" si="12"/>
        <v>1.7000000000000002</v>
      </c>
      <c r="L39" s="19">
        <v>2.2999999999999998</v>
      </c>
      <c r="M39" s="19">
        <v>2.6</v>
      </c>
      <c r="N39" s="19">
        <v>2.4</v>
      </c>
      <c r="O39" s="19">
        <v>2.2999999999999998</v>
      </c>
      <c r="P39" s="19">
        <v>2.2999999999999998</v>
      </c>
      <c r="Q39" s="2">
        <f t="shared" si="13"/>
        <v>5.3500000000000005</v>
      </c>
      <c r="R39" s="19"/>
      <c r="S39" s="18">
        <f t="shared" si="14"/>
        <v>7.0500000000000007</v>
      </c>
      <c r="T39" s="20"/>
      <c r="U39" s="24" t="s">
        <v>14</v>
      </c>
      <c r="V39" s="19">
        <v>0.7</v>
      </c>
      <c r="W39" s="19">
        <v>0.9</v>
      </c>
      <c r="X39" s="2">
        <f t="shared" si="15"/>
        <v>1.6</v>
      </c>
      <c r="Y39" s="19">
        <v>2.2999999999999998</v>
      </c>
      <c r="Z39" s="19">
        <v>3.7</v>
      </c>
      <c r="AA39" s="19">
        <v>2.5</v>
      </c>
      <c r="AB39" s="19">
        <v>2.9</v>
      </c>
      <c r="AC39" s="19">
        <v>3.8</v>
      </c>
      <c r="AD39" s="2">
        <f t="shared" si="16"/>
        <v>4.4000000000000004</v>
      </c>
      <c r="AE39" s="7"/>
      <c r="AF39" s="18">
        <f t="shared" si="17"/>
        <v>6</v>
      </c>
      <c r="AG39" s="5"/>
    </row>
    <row r="40" spans="1:79" x14ac:dyDescent="0.3">
      <c r="A40" s="1">
        <v>8</v>
      </c>
      <c r="B40" s="16" t="s">
        <v>27</v>
      </c>
      <c r="C40" s="23">
        <v>9</v>
      </c>
      <c r="D40" s="21" t="s">
        <v>81</v>
      </c>
      <c r="E40" s="17">
        <v>2008</v>
      </c>
      <c r="F40" s="6" t="s">
        <v>87</v>
      </c>
      <c r="G40" s="3">
        <f t="shared" si="11"/>
        <v>10.65</v>
      </c>
      <c r="H40" s="24" t="s">
        <v>8</v>
      </c>
      <c r="I40" s="19">
        <v>0.8</v>
      </c>
      <c r="J40" s="19">
        <v>0.2</v>
      </c>
      <c r="K40" s="2">
        <f t="shared" si="12"/>
        <v>1</v>
      </c>
      <c r="L40" s="19">
        <v>3</v>
      </c>
      <c r="M40" s="19">
        <v>2.8</v>
      </c>
      <c r="N40" s="19">
        <v>2</v>
      </c>
      <c r="O40" s="19">
        <v>3.5</v>
      </c>
      <c r="P40" s="19">
        <v>3.3</v>
      </c>
      <c r="Q40" s="2">
        <f t="shared" si="13"/>
        <v>3.95</v>
      </c>
      <c r="R40" s="19"/>
      <c r="S40" s="18">
        <f t="shared" si="14"/>
        <v>4.95</v>
      </c>
      <c r="T40" s="20"/>
      <c r="U40" s="24" t="s">
        <v>44</v>
      </c>
      <c r="V40" s="19">
        <v>1.2</v>
      </c>
      <c r="W40" s="19">
        <v>0.8</v>
      </c>
      <c r="X40" s="2">
        <f t="shared" si="15"/>
        <v>2</v>
      </c>
      <c r="Y40" s="19">
        <v>3</v>
      </c>
      <c r="Z40" s="19">
        <v>3.6</v>
      </c>
      <c r="AA40" s="19">
        <v>2.4</v>
      </c>
      <c r="AB40" s="19">
        <v>3</v>
      </c>
      <c r="AC40" s="19">
        <v>3.6</v>
      </c>
      <c r="AD40" s="2">
        <f t="shared" si="16"/>
        <v>3.7</v>
      </c>
      <c r="AE40" s="7"/>
      <c r="AF40" s="18">
        <f t="shared" si="17"/>
        <v>5.7</v>
      </c>
      <c r="AG40" s="5"/>
    </row>
    <row r="41" spans="1:79" x14ac:dyDescent="0.3">
      <c r="A41" s="1">
        <v>15</v>
      </c>
      <c r="B41" s="16" t="s">
        <v>27</v>
      </c>
      <c r="C41" s="23">
        <v>10</v>
      </c>
      <c r="D41" s="21" t="s">
        <v>136</v>
      </c>
      <c r="E41" s="1">
        <v>2009</v>
      </c>
      <c r="F41" s="6" t="s">
        <v>87</v>
      </c>
      <c r="G41" s="3">
        <f t="shared" si="11"/>
        <v>10.6</v>
      </c>
      <c r="H41" s="24" t="s">
        <v>8</v>
      </c>
      <c r="I41" s="19">
        <v>1.2</v>
      </c>
      <c r="J41" s="19">
        <v>0.4</v>
      </c>
      <c r="K41" s="2">
        <f t="shared" si="12"/>
        <v>1.6</v>
      </c>
      <c r="L41" s="19">
        <v>2.8</v>
      </c>
      <c r="M41" s="19">
        <v>3</v>
      </c>
      <c r="N41" s="19">
        <v>2.4</v>
      </c>
      <c r="O41" s="19">
        <v>2.7</v>
      </c>
      <c r="P41" s="19">
        <v>3.4</v>
      </c>
      <c r="Q41" s="2">
        <f t="shared" si="13"/>
        <v>4.3499999999999996</v>
      </c>
      <c r="R41" s="19"/>
      <c r="S41" s="18">
        <f t="shared" si="14"/>
        <v>5.9499999999999993</v>
      </c>
      <c r="T41" s="20"/>
      <c r="U41" s="24" t="s">
        <v>14</v>
      </c>
      <c r="V41" s="19">
        <v>1.4</v>
      </c>
      <c r="W41" s="19">
        <v>0.2</v>
      </c>
      <c r="X41" s="2">
        <f t="shared" si="15"/>
        <v>1.5999999999999999</v>
      </c>
      <c r="Y41" s="19">
        <v>2.6</v>
      </c>
      <c r="Z41" s="19">
        <v>2.9</v>
      </c>
      <c r="AA41" s="19">
        <v>4.2</v>
      </c>
      <c r="AB41" s="19">
        <v>4.5</v>
      </c>
      <c r="AC41" s="19">
        <v>4.5999999999999996</v>
      </c>
      <c r="AD41" s="2">
        <f t="shared" si="16"/>
        <v>3.0500000000000007</v>
      </c>
      <c r="AE41" s="7"/>
      <c r="AF41" s="18">
        <f t="shared" si="17"/>
        <v>4.6500000000000004</v>
      </c>
      <c r="AH41" s="20"/>
      <c r="AJ41" s="20"/>
    </row>
    <row r="42" spans="1:79" x14ac:dyDescent="0.3">
      <c r="A42" s="1">
        <v>6</v>
      </c>
      <c r="B42" s="16" t="s">
        <v>27</v>
      </c>
      <c r="C42" s="23">
        <v>11</v>
      </c>
      <c r="D42" s="21" t="s">
        <v>79</v>
      </c>
      <c r="E42" s="17">
        <v>2009</v>
      </c>
      <c r="F42" s="6" t="s">
        <v>87</v>
      </c>
      <c r="G42" s="3">
        <f t="shared" si="11"/>
        <v>10.25</v>
      </c>
      <c r="H42" s="24" t="s">
        <v>8</v>
      </c>
      <c r="I42" s="19">
        <v>0.6</v>
      </c>
      <c r="J42" s="19">
        <v>0.4</v>
      </c>
      <c r="K42" s="2">
        <f t="shared" si="12"/>
        <v>1</v>
      </c>
      <c r="L42" s="19">
        <v>2.1</v>
      </c>
      <c r="M42" s="19">
        <v>2.7</v>
      </c>
      <c r="N42" s="19">
        <v>2.2999999999999998</v>
      </c>
      <c r="O42" s="19">
        <v>2.5</v>
      </c>
      <c r="P42" s="19">
        <v>3.5</v>
      </c>
      <c r="Q42" s="2">
        <f t="shared" si="13"/>
        <v>5.3000000000000007</v>
      </c>
      <c r="R42" s="19"/>
      <c r="S42" s="18">
        <f t="shared" si="14"/>
        <v>6.3000000000000007</v>
      </c>
      <c r="T42" s="20"/>
      <c r="U42" s="24" t="s">
        <v>14</v>
      </c>
      <c r="V42" s="19">
        <v>0.8</v>
      </c>
      <c r="W42" s="19">
        <v>0</v>
      </c>
      <c r="X42" s="2">
        <f t="shared" si="15"/>
        <v>0.8</v>
      </c>
      <c r="Y42" s="19">
        <v>2.9</v>
      </c>
      <c r="Z42" s="19">
        <v>4</v>
      </c>
      <c r="AA42" s="19">
        <v>3</v>
      </c>
      <c r="AB42" s="19">
        <v>3.9</v>
      </c>
      <c r="AC42" s="19">
        <v>4.8</v>
      </c>
      <c r="AD42" s="2">
        <f t="shared" si="16"/>
        <v>3.1499999999999995</v>
      </c>
      <c r="AE42" s="7"/>
      <c r="AF42" s="18">
        <f t="shared" si="17"/>
        <v>3.9499999999999993</v>
      </c>
      <c r="AG42" s="20"/>
    </row>
    <row r="43" spans="1:79" x14ac:dyDescent="0.3">
      <c r="A43" s="1">
        <v>2</v>
      </c>
      <c r="B43" s="16" t="s">
        <v>27</v>
      </c>
      <c r="C43" s="23">
        <v>12</v>
      </c>
      <c r="D43" s="21" t="s">
        <v>76</v>
      </c>
      <c r="E43" s="17">
        <v>2008</v>
      </c>
      <c r="F43" s="6" t="s">
        <v>88</v>
      </c>
      <c r="G43" s="3">
        <f t="shared" si="11"/>
        <v>9.6</v>
      </c>
      <c r="H43" s="24" t="s">
        <v>8</v>
      </c>
      <c r="I43" s="19">
        <v>1.2</v>
      </c>
      <c r="J43" s="19">
        <v>0.6</v>
      </c>
      <c r="K43" s="2">
        <f t="shared" si="12"/>
        <v>1.7999999999999998</v>
      </c>
      <c r="L43" s="19">
        <v>1.6</v>
      </c>
      <c r="M43" s="19">
        <v>2.6</v>
      </c>
      <c r="N43" s="19">
        <v>2.2999999999999998</v>
      </c>
      <c r="O43" s="19">
        <v>2.1</v>
      </c>
      <c r="P43" s="19">
        <v>2.5</v>
      </c>
      <c r="Q43" s="2">
        <f t="shared" si="13"/>
        <v>6</v>
      </c>
      <c r="R43" s="19"/>
      <c r="S43" s="18">
        <f t="shared" si="14"/>
        <v>7.8</v>
      </c>
      <c r="T43" s="20"/>
      <c r="U43" s="24" t="s">
        <v>45</v>
      </c>
      <c r="V43" s="19">
        <v>0.3</v>
      </c>
      <c r="W43" s="19">
        <v>0.4</v>
      </c>
      <c r="X43" s="2">
        <f t="shared" si="15"/>
        <v>0.7</v>
      </c>
      <c r="Y43" s="19">
        <v>3</v>
      </c>
      <c r="Z43" s="19">
        <v>4.3</v>
      </c>
      <c r="AA43" s="19">
        <v>5.9</v>
      </c>
      <c r="AB43" s="19">
        <v>6.9</v>
      </c>
      <c r="AC43" s="19">
        <v>5.9</v>
      </c>
      <c r="AD43" s="2">
        <f t="shared" si="16"/>
        <v>1.0999999999999996</v>
      </c>
      <c r="AE43" s="7"/>
      <c r="AF43" s="18">
        <f t="shared" si="17"/>
        <v>1.7999999999999996</v>
      </c>
      <c r="AG43" s="20"/>
    </row>
    <row r="44" spans="1:79" x14ac:dyDescent="0.3">
      <c r="A44" s="1">
        <v>16</v>
      </c>
      <c r="B44" s="16" t="s">
        <v>27</v>
      </c>
      <c r="C44" s="23">
        <v>13</v>
      </c>
      <c r="D44" s="21" t="s">
        <v>89</v>
      </c>
      <c r="E44" s="1">
        <v>2009</v>
      </c>
      <c r="F44" s="6" t="s">
        <v>87</v>
      </c>
      <c r="G44" s="3">
        <f t="shared" si="11"/>
        <v>9.1000000000000014</v>
      </c>
      <c r="H44" s="24" t="s">
        <v>8</v>
      </c>
      <c r="I44" s="19">
        <v>1</v>
      </c>
      <c r="J44" s="19">
        <v>0</v>
      </c>
      <c r="K44" s="2">
        <f t="shared" si="12"/>
        <v>1</v>
      </c>
      <c r="L44" s="19">
        <v>2.6</v>
      </c>
      <c r="M44" s="19">
        <v>3.2</v>
      </c>
      <c r="N44" s="19">
        <v>2.4</v>
      </c>
      <c r="O44" s="19">
        <v>2.9</v>
      </c>
      <c r="P44" s="19">
        <v>4</v>
      </c>
      <c r="Q44" s="2">
        <f t="shared" si="13"/>
        <v>4.3500000000000005</v>
      </c>
      <c r="R44" s="19"/>
      <c r="S44" s="18">
        <f t="shared" si="14"/>
        <v>5.3500000000000005</v>
      </c>
      <c r="T44" s="20"/>
      <c r="U44" s="24" t="s">
        <v>14</v>
      </c>
      <c r="V44" s="19">
        <v>0.5</v>
      </c>
      <c r="W44" s="19">
        <v>0.2</v>
      </c>
      <c r="X44" s="2">
        <f t="shared" si="15"/>
        <v>0.7</v>
      </c>
      <c r="Y44" s="19">
        <v>3</v>
      </c>
      <c r="Z44" s="19">
        <v>4</v>
      </c>
      <c r="AA44" s="19">
        <v>3.8</v>
      </c>
      <c r="AB44" s="19">
        <v>3.9</v>
      </c>
      <c r="AC44" s="19">
        <v>5</v>
      </c>
      <c r="AD44" s="2">
        <f t="shared" si="16"/>
        <v>3.05</v>
      </c>
      <c r="AE44" s="7"/>
      <c r="AF44" s="18">
        <f t="shared" si="17"/>
        <v>3.75</v>
      </c>
      <c r="AH44" s="20"/>
      <c r="AI44" s="6"/>
      <c r="AJ44" s="20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</row>
    <row r="45" spans="1:79" s="6" customFormat="1" x14ac:dyDescent="0.3">
      <c r="A45" s="1">
        <v>13</v>
      </c>
      <c r="B45" s="16" t="s">
        <v>27</v>
      </c>
      <c r="C45" s="23">
        <v>14</v>
      </c>
      <c r="D45" s="21" t="s">
        <v>85</v>
      </c>
      <c r="E45" s="17">
        <v>2009</v>
      </c>
      <c r="F45" s="6" t="s">
        <v>87</v>
      </c>
      <c r="G45" s="3">
        <f t="shared" si="11"/>
        <v>8.9499999999999993</v>
      </c>
      <c r="H45" s="24" t="s">
        <v>8</v>
      </c>
      <c r="I45" s="19">
        <v>0.7</v>
      </c>
      <c r="J45" s="19">
        <v>0.4</v>
      </c>
      <c r="K45" s="2">
        <f t="shared" si="12"/>
        <v>1.1000000000000001</v>
      </c>
      <c r="L45" s="19">
        <v>2.4</v>
      </c>
      <c r="M45" s="19">
        <v>2.9</v>
      </c>
      <c r="N45" s="19">
        <v>2</v>
      </c>
      <c r="O45" s="19">
        <v>2.2999999999999998</v>
      </c>
      <c r="P45" s="19">
        <v>3.2</v>
      </c>
      <c r="Q45" s="2">
        <f t="shared" si="13"/>
        <v>5</v>
      </c>
      <c r="R45" s="19"/>
      <c r="S45" s="18">
        <f t="shared" si="14"/>
        <v>6.1</v>
      </c>
      <c r="T45" s="20"/>
      <c r="U45" s="24" t="s">
        <v>14</v>
      </c>
      <c r="V45" s="19">
        <v>0.2</v>
      </c>
      <c r="W45" s="19">
        <v>0</v>
      </c>
      <c r="X45" s="2">
        <f t="shared" si="15"/>
        <v>0.2</v>
      </c>
      <c r="Y45" s="19">
        <v>2.8</v>
      </c>
      <c r="Z45" s="19">
        <v>3.6</v>
      </c>
      <c r="AA45" s="19">
        <v>5</v>
      </c>
      <c r="AB45" s="19">
        <v>4.0999999999999996</v>
      </c>
      <c r="AC45" s="19">
        <v>5.5</v>
      </c>
      <c r="AD45" s="2">
        <f t="shared" si="16"/>
        <v>2.6500000000000004</v>
      </c>
      <c r="AE45" s="7"/>
      <c r="AF45" s="18">
        <f t="shared" si="17"/>
        <v>2.8500000000000005</v>
      </c>
    </row>
    <row r="46" spans="1:79" s="6" customFormat="1" x14ac:dyDescent="0.3">
      <c r="A46" s="17">
        <v>10</v>
      </c>
      <c r="B46" s="16" t="s">
        <v>27</v>
      </c>
      <c r="C46" s="23">
        <v>15</v>
      </c>
      <c r="D46" s="21" t="s">
        <v>83</v>
      </c>
      <c r="E46" s="17">
        <v>2009</v>
      </c>
      <c r="F46" s="6" t="s">
        <v>60</v>
      </c>
      <c r="G46" s="3">
        <f t="shared" si="11"/>
        <v>5.9499999999999993</v>
      </c>
      <c r="H46" s="24" t="s">
        <v>8</v>
      </c>
      <c r="I46" s="19">
        <v>0.5</v>
      </c>
      <c r="J46" s="19">
        <v>0.2</v>
      </c>
      <c r="K46" s="2">
        <f t="shared" si="12"/>
        <v>0.7</v>
      </c>
      <c r="L46" s="19">
        <v>2.9</v>
      </c>
      <c r="M46" s="19">
        <v>2.4</v>
      </c>
      <c r="N46" s="19">
        <v>4</v>
      </c>
      <c r="O46" s="19">
        <v>3.7</v>
      </c>
      <c r="P46" s="19">
        <v>3.8</v>
      </c>
      <c r="Q46" s="2">
        <f t="shared" si="13"/>
        <v>3.3499999999999996</v>
      </c>
      <c r="R46" s="19"/>
      <c r="S46" s="18">
        <f t="shared" si="14"/>
        <v>4.05</v>
      </c>
      <c r="T46" s="20"/>
      <c r="U46" s="24" t="s">
        <v>14</v>
      </c>
      <c r="V46" s="19">
        <v>0.1</v>
      </c>
      <c r="W46" s="19">
        <v>0.2</v>
      </c>
      <c r="X46" s="2">
        <f t="shared" si="15"/>
        <v>0.30000000000000004</v>
      </c>
      <c r="Y46" s="19">
        <v>3.5</v>
      </c>
      <c r="Z46" s="19">
        <v>3.3</v>
      </c>
      <c r="AA46" s="19">
        <v>5.3</v>
      </c>
      <c r="AB46" s="19">
        <v>4.8</v>
      </c>
      <c r="AC46" s="19">
        <v>5</v>
      </c>
      <c r="AD46" s="2">
        <f t="shared" si="16"/>
        <v>1.5999999999999996</v>
      </c>
      <c r="AE46" s="7"/>
      <c r="AF46" s="18">
        <f t="shared" si="17"/>
        <v>1.8999999999999997</v>
      </c>
      <c r="AG46" s="5"/>
    </row>
    <row r="47" spans="1:79" s="6" customFormat="1" x14ac:dyDescent="0.3">
      <c r="E47" s="1"/>
      <c r="AH47" s="5"/>
      <c r="AJ47" s="5"/>
    </row>
    <row r="48" spans="1:79" s="6" customFormat="1" x14ac:dyDescent="0.3">
      <c r="E48" s="1"/>
      <c r="AH48" s="5"/>
      <c r="AJ48" s="5"/>
    </row>
    <row r="49" spans="1:79" s="6" customFormat="1" x14ac:dyDescent="0.3">
      <c r="E49" s="1"/>
      <c r="AH49" s="5"/>
      <c r="AJ49" s="5"/>
    </row>
    <row r="50" spans="1:79" ht="15" thickBot="1" x14ac:dyDescent="0.35">
      <c r="A50" s="9" t="s">
        <v>15</v>
      </c>
      <c r="B50" s="8" t="s">
        <v>23</v>
      </c>
      <c r="C50" s="22" t="s">
        <v>13</v>
      </c>
      <c r="D50" s="8" t="s">
        <v>4</v>
      </c>
      <c r="E50" s="9" t="s">
        <v>19</v>
      </c>
      <c r="F50" s="8" t="s">
        <v>5</v>
      </c>
      <c r="G50" s="13" t="s">
        <v>18</v>
      </c>
      <c r="H50" s="10" t="s">
        <v>7</v>
      </c>
      <c r="I50" s="11" t="s">
        <v>11</v>
      </c>
      <c r="J50" s="11" t="s">
        <v>12</v>
      </c>
      <c r="K50" s="12" t="s">
        <v>16</v>
      </c>
      <c r="L50" s="11" t="s">
        <v>20</v>
      </c>
      <c r="M50" s="11" t="s">
        <v>0</v>
      </c>
      <c r="N50" s="11" t="s">
        <v>1</v>
      </c>
      <c r="O50" s="11" t="s">
        <v>2</v>
      </c>
      <c r="P50" s="11" t="s">
        <v>3</v>
      </c>
      <c r="Q50" s="12" t="s">
        <v>17</v>
      </c>
      <c r="R50" s="26" t="s">
        <v>6</v>
      </c>
      <c r="S50" s="13" t="s">
        <v>21</v>
      </c>
      <c r="T50" s="1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H50" s="5"/>
      <c r="AI50" s="6"/>
      <c r="AJ50" s="5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</row>
    <row r="51" spans="1:79" x14ac:dyDescent="0.3">
      <c r="A51" s="17">
        <v>3</v>
      </c>
      <c r="B51" s="16" t="s">
        <v>28</v>
      </c>
      <c r="C51" s="23">
        <v>1</v>
      </c>
      <c r="D51" s="21" t="s">
        <v>93</v>
      </c>
      <c r="E51" s="17">
        <v>2008</v>
      </c>
      <c r="F51" s="6" t="s">
        <v>50</v>
      </c>
      <c r="G51" s="3">
        <f>S51</f>
        <v>6.75</v>
      </c>
      <c r="H51" s="24" t="s">
        <v>14</v>
      </c>
      <c r="I51" s="19">
        <v>0.9</v>
      </c>
      <c r="J51" s="19">
        <v>0</v>
      </c>
      <c r="K51" s="2">
        <f>SUM(I51,J51)</f>
        <v>0.9</v>
      </c>
      <c r="L51" s="19">
        <v>1.4</v>
      </c>
      <c r="M51" s="19">
        <v>3.3</v>
      </c>
      <c r="N51" s="19">
        <v>1.9</v>
      </c>
      <c r="O51" s="19">
        <v>2.2000000000000002</v>
      </c>
      <c r="P51" s="19">
        <v>3.5</v>
      </c>
      <c r="Q51" s="2">
        <f>10-L51-MEDIAN(M51:P51)</f>
        <v>5.85</v>
      </c>
      <c r="R51" s="19"/>
      <c r="S51" s="18">
        <f>K51+Q51-R51</f>
        <v>6.75</v>
      </c>
      <c r="T51" s="20"/>
    </row>
    <row r="52" spans="1:79" x14ac:dyDescent="0.3">
      <c r="A52" s="1">
        <v>2</v>
      </c>
      <c r="B52" s="16" t="s">
        <v>28</v>
      </c>
      <c r="C52" s="23">
        <v>2</v>
      </c>
      <c r="D52" s="21" t="s">
        <v>92</v>
      </c>
      <c r="E52" s="17">
        <v>2008</v>
      </c>
      <c r="F52" s="6" t="s">
        <v>50</v>
      </c>
      <c r="G52" s="3">
        <f>S52</f>
        <v>4.3999999999999995</v>
      </c>
      <c r="H52" s="24" t="s">
        <v>14</v>
      </c>
      <c r="I52" s="19">
        <v>0.3</v>
      </c>
      <c r="J52" s="19">
        <v>0</v>
      </c>
      <c r="K52" s="2">
        <f>SUM(I52,J52)</f>
        <v>0.3</v>
      </c>
      <c r="L52" s="19">
        <v>3</v>
      </c>
      <c r="M52" s="19">
        <v>4.5</v>
      </c>
      <c r="N52" s="19">
        <v>2.6</v>
      </c>
      <c r="O52" s="19">
        <v>2.4</v>
      </c>
      <c r="P52" s="19">
        <v>3.2</v>
      </c>
      <c r="Q52" s="2">
        <f>10-L52-MEDIAN(M52:P52)</f>
        <v>4.0999999999999996</v>
      </c>
      <c r="R52" s="19"/>
      <c r="S52" s="18">
        <f>K52+Q52-R52</f>
        <v>4.3999999999999995</v>
      </c>
      <c r="T52" s="20"/>
    </row>
    <row r="53" spans="1:79" x14ac:dyDescent="0.3">
      <c r="A53" s="17">
        <v>1</v>
      </c>
      <c r="B53" s="16" t="s">
        <v>28</v>
      </c>
      <c r="C53" s="23">
        <v>3</v>
      </c>
      <c r="D53" s="21" t="s">
        <v>91</v>
      </c>
      <c r="E53" s="17">
        <v>2009</v>
      </c>
      <c r="F53" s="6" t="s">
        <v>62</v>
      </c>
      <c r="G53" s="3">
        <f>S53</f>
        <v>2.5500000000000003</v>
      </c>
      <c r="H53" s="24" t="s">
        <v>14</v>
      </c>
      <c r="I53" s="19">
        <v>0.9</v>
      </c>
      <c r="J53" s="19">
        <v>0.2</v>
      </c>
      <c r="K53" s="2">
        <f>SUM(I53,J53)</f>
        <v>1.1000000000000001</v>
      </c>
      <c r="L53" s="19">
        <v>3.2</v>
      </c>
      <c r="M53" s="19">
        <v>4.3</v>
      </c>
      <c r="N53" s="19">
        <v>5.4</v>
      </c>
      <c r="O53" s="19">
        <v>6.1</v>
      </c>
      <c r="P53" s="19">
        <v>5.3</v>
      </c>
      <c r="Q53" s="2">
        <f>10-L53-MEDIAN(M53:P53)</f>
        <v>1.4500000000000002</v>
      </c>
      <c r="R53" s="19"/>
      <c r="S53" s="18">
        <f>K53+Q53-R53</f>
        <v>2.5500000000000003</v>
      </c>
      <c r="T53" s="20"/>
    </row>
    <row r="54" spans="1:79" s="6" customFormat="1" x14ac:dyDescent="0.3">
      <c r="A54"/>
      <c r="B54"/>
      <c r="C54"/>
      <c r="D54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79" s="6" customFormat="1" x14ac:dyDescent="0.3">
      <c r="E55" s="1"/>
    </row>
    <row r="56" spans="1:79" x14ac:dyDescent="0.3">
      <c r="E56" s="1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4"/>
    </row>
    <row r="57" spans="1:79" ht="15" thickBot="1" x14ac:dyDescent="0.35">
      <c r="A57" s="9" t="s">
        <v>15</v>
      </c>
      <c r="B57" s="8" t="s">
        <v>23</v>
      </c>
      <c r="C57" s="22" t="s">
        <v>13</v>
      </c>
      <c r="D57" s="8" t="s">
        <v>4</v>
      </c>
      <c r="E57" s="9" t="s">
        <v>19</v>
      </c>
      <c r="F57" s="8" t="s">
        <v>5</v>
      </c>
      <c r="G57" s="13" t="s">
        <v>18</v>
      </c>
      <c r="H57" s="10" t="s">
        <v>7</v>
      </c>
      <c r="I57" s="11" t="s">
        <v>11</v>
      </c>
      <c r="J57" s="11" t="s">
        <v>12</v>
      </c>
      <c r="K57" s="12" t="s">
        <v>16</v>
      </c>
      <c r="L57" s="11" t="s">
        <v>20</v>
      </c>
      <c r="M57" s="11" t="s">
        <v>0</v>
      </c>
      <c r="N57" s="11" t="s">
        <v>1</v>
      </c>
      <c r="O57" s="11" t="s">
        <v>2</v>
      </c>
      <c r="P57" s="11" t="s">
        <v>3</v>
      </c>
      <c r="Q57" s="12" t="s">
        <v>17</v>
      </c>
      <c r="R57" s="26" t="s">
        <v>6</v>
      </c>
      <c r="S57" s="13" t="s">
        <v>21</v>
      </c>
      <c r="T57" s="14"/>
      <c r="U57" s="15" t="s">
        <v>9</v>
      </c>
      <c r="V57" s="11" t="s">
        <v>11</v>
      </c>
      <c r="W57" s="11" t="s">
        <v>12</v>
      </c>
      <c r="X57" s="12" t="s">
        <v>16</v>
      </c>
      <c r="Y57" s="11" t="s">
        <v>20</v>
      </c>
      <c r="Z57" s="11" t="s">
        <v>0</v>
      </c>
      <c r="AA57" s="11" t="s">
        <v>1</v>
      </c>
      <c r="AB57" s="11" t="s">
        <v>2</v>
      </c>
      <c r="AC57" s="11" t="s">
        <v>3</v>
      </c>
      <c r="AD57" s="12" t="s">
        <v>17</v>
      </c>
      <c r="AE57" s="12" t="s">
        <v>6</v>
      </c>
      <c r="AF57" s="13" t="s">
        <v>22</v>
      </c>
      <c r="AG57" s="5"/>
    </row>
    <row r="58" spans="1:79" x14ac:dyDescent="0.3">
      <c r="A58" s="17">
        <v>3</v>
      </c>
      <c r="B58" s="16" t="s">
        <v>10</v>
      </c>
      <c r="C58" s="23">
        <v>1</v>
      </c>
      <c r="D58" s="21" t="s">
        <v>96</v>
      </c>
      <c r="E58" s="17">
        <v>2006</v>
      </c>
      <c r="F58" s="6" t="s">
        <v>127</v>
      </c>
      <c r="G58" s="3">
        <f>S58+AF58</f>
        <v>19.900000000000002</v>
      </c>
      <c r="H58" s="24" t="s">
        <v>98</v>
      </c>
      <c r="I58" s="19">
        <v>2.4</v>
      </c>
      <c r="J58" s="19">
        <v>1.7</v>
      </c>
      <c r="K58" s="2">
        <f>SUM(I58,J58)</f>
        <v>4.0999999999999996</v>
      </c>
      <c r="L58" s="19">
        <v>0.5</v>
      </c>
      <c r="M58" s="19">
        <v>2.8</v>
      </c>
      <c r="N58" s="19">
        <v>2.4</v>
      </c>
      <c r="O58" s="19">
        <v>1.9</v>
      </c>
      <c r="P58" s="19">
        <v>3</v>
      </c>
      <c r="Q58" s="2">
        <f>10-L58-MEDIAN(M58:P58)</f>
        <v>6.9</v>
      </c>
      <c r="R58" s="19"/>
      <c r="S58" s="18">
        <f>K58+Q58-R58</f>
        <v>11</v>
      </c>
      <c r="T58" s="20"/>
      <c r="U58" s="24" t="s">
        <v>45</v>
      </c>
      <c r="V58" s="19">
        <v>2.6</v>
      </c>
      <c r="W58" s="19">
        <v>1.3</v>
      </c>
      <c r="X58" s="2">
        <f>SUM(V58,W58)</f>
        <v>3.9000000000000004</v>
      </c>
      <c r="Y58" s="19">
        <v>1.7</v>
      </c>
      <c r="Z58" s="19">
        <v>3.3</v>
      </c>
      <c r="AA58" s="19">
        <v>3.5</v>
      </c>
      <c r="AB58" s="19">
        <v>3.1</v>
      </c>
      <c r="AC58" s="19">
        <v>3.3</v>
      </c>
      <c r="AD58" s="2">
        <f>10-Y58-MEDIAN(Z58:AC58)</f>
        <v>5.0000000000000009</v>
      </c>
      <c r="AE58" s="7"/>
      <c r="AF58" s="18">
        <f>X58+AD58-AE58</f>
        <v>8.9000000000000021</v>
      </c>
      <c r="AG58" s="20"/>
    </row>
    <row r="59" spans="1:79" x14ac:dyDescent="0.3">
      <c r="A59" s="1">
        <v>2</v>
      </c>
      <c r="B59" s="16" t="s">
        <v>10</v>
      </c>
      <c r="C59" s="23">
        <v>2</v>
      </c>
      <c r="D59" s="21" t="s">
        <v>95</v>
      </c>
      <c r="E59" s="17">
        <v>2007</v>
      </c>
      <c r="F59" s="6" t="s">
        <v>127</v>
      </c>
      <c r="G59" s="3">
        <f>S59+AF59</f>
        <v>19.25</v>
      </c>
      <c r="H59" s="24" t="s">
        <v>98</v>
      </c>
      <c r="I59" s="19">
        <v>2</v>
      </c>
      <c r="J59" s="19">
        <v>1.9</v>
      </c>
      <c r="K59" s="2">
        <f>SUM(I59,J59)</f>
        <v>3.9</v>
      </c>
      <c r="L59" s="19">
        <v>1.5</v>
      </c>
      <c r="M59" s="19">
        <v>3</v>
      </c>
      <c r="N59" s="19">
        <v>2.8</v>
      </c>
      <c r="O59" s="19">
        <v>2.9</v>
      </c>
      <c r="P59" s="19">
        <v>3.4</v>
      </c>
      <c r="Q59" s="2">
        <f>10-L59-MEDIAN(M59:P59)</f>
        <v>5.55</v>
      </c>
      <c r="R59" s="19"/>
      <c r="S59" s="18">
        <f>K59+Q59-R59</f>
        <v>9.4499999999999993</v>
      </c>
      <c r="T59" s="20"/>
      <c r="U59" s="24" t="s">
        <v>45</v>
      </c>
      <c r="V59" s="19">
        <v>2.8</v>
      </c>
      <c r="W59" s="19">
        <v>1.4</v>
      </c>
      <c r="X59" s="2">
        <f>SUM(V59,W59)</f>
        <v>4.1999999999999993</v>
      </c>
      <c r="Y59" s="19">
        <v>1.5</v>
      </c>
      <c r="Z59" s="19">
        <v>3.8</v>
      </c>
      <c r="AA59" s="19">
        <v>3.2</v>
      </c>
      <c r="AB59" s="19">
        <v>2.2999999999999998</v>
      </c>
      <c r="AC59" s="19">
        <v>2.6</v>
      </c>
      <c r="AD59" s="2">
        <f>10-Y59-MEDIAN(Z59:AC59)</f>
        <v>5.6</v>
      </c>
      <c r="AE59" s="7"/>
      <c r="AF59" s="18">
        <f>X59+AD59-AE59</f>
        <v>9.7999999999999989</v>
      </c>
      <c r="AG59" s="20"/>
    </row>
    <row r="60" spans="1:79" x14ac:dyDescent="0.3">
      <c r="A60" s="1">
        <v>4</v>
      </c>
      <c r="B60" s="16" t="s">
        <v>10</v>
      </c>
      <c r="C60" s="23">
        <v>3</v>
      </c>
      <c r="D60" s="21" t="s">
        <v>94</v>
      </c>
      <c r="E60" s="17">
        <v>2006</v>
      </c>
      <c r="F60" s="6" t="s">
        <v>50</v>
      </c>
      <c r="G60" s="3">
        <f>S60+AF60</f>
        <v>14.45</v>
      </c>
      <c r="H60" s="24" t="s">
        <v>98</v>
      </c>
      <c r="I60" s="19">
        <v>1.1000000000000001</v>
      </c>
      <c r="J60" s="19">
        <v>1.3</v>
      </c>
      <c r="K60" s="2">
        <f>SUM(I60,J60)</f>
        <v>2.4000000000000004</v>
      </c>
      <c r="L60" s="19">
        <v>1.5</v>
      </c>
      <c r="M60" s="19">
        <v>3.2</v>
      </c>
      <c r="N60" s="19">
        <v>3.5</v>
      </c>
      <c r="O60" s="19">
        <v>3.9</v>
      </c>
      <c r="P60" s="19">
        <v>4</v>
      </c>
      <c r="Q60" s="2">
        <f>10-L60-MEDIAN(M60:P60)</f>
        <v>4.8</v>
      </c>
      <c r="R60" s="19"/>
      <c r="S60" s="18">
        <f>K60+Q60-R60</f>
        <v>7.2</v>
      </c>
      <c r="T60" s="20"/>
      <c r="U60" s="24" t="s">
        <v>45</v>
      </c>
      <c r="V60" s="19">
        <v>1.1000000000000001</v>
      </c>
      <c r="W60" s="19">
        <v>1.2</v>
      </c>
      <c r="X60" s="2">
        <f>SUM(V60,W60)</f>
        <v>2.2999999999999998</v>
      </c>
      <c r="Y60" s="19">
        <v>1.8</v>
      </c>
      <c r="Z60" s="19">
        <v>3.5</v>
      </c>
      <c r="AA60" s="19">
        <v>3</v>
      </c>
      <c r="AB60" s="19">
        <v>3</v>
      </c>
      <c r="AC60" s="19">
        <v>3.9</v>
      </c>
      <c r="AD60" s="2">
        <f>10-Y60-MEDIAN(Z60:AC60)</f>
        <v>4.9499999999999993</v>
      </c>
      <c r="AE60" s="7"/>
      <c r="AF60" s="18">
        <f>X60+AD60-AE60</f>
        <v>7.2499999999999991</v>
      </c>
      <c r="AG60" s="20"/>
    </row>
    <row r="61" spans="1:79" x14ac:dyDescent="0.3">
      <c r="A61" s="17">
        <v>1</v>
      </c>
      <c r="B61" s="16" t="s">
        <v>10</v>
      </c>
      <c r="C61" s="23">
        <v>4</v>
      </c>
      <c r="D61" s="21" t="s">
        <v>97</v>
      </c>
      <c r="E61" s="17">
        <v>2006</v>
      </c>
      <c r="F61" s="6" t="s">
        <v>60</v>
      </c>
      <c r="G61" s="3">
        <f>S61+AF61</f>
        <v>6.9</v>
      </c>
      <c r="H61" s="24" t="s">
        <v>45</v>
      </c>
      <c r="I61" s="19">
        <v>1.7</v>
      </c>
      <c r="J61" s="19">
        <v>0.2</v>
      </c>
      <c r="K61" s="2">
        <f>SUM(I61,J61)</f>
        <v>1.9</v>
      </c>
      <c r="L61" s="19">
        <v>3</v>
      </c>
      <c r="M61" s="19">
        <v>2.9</v>
      </c>
      <c r="N61" s="19">
        <v>5</v>
      </c>
      <c r="O61" s="19">
        <v>4.5</v>
      </c>
      <c r="P61" s="19">
        <v>5.4</v>
      </c>
      <c r="Q61" s="2">
        <f>10-L61-MEDIAN(M61:P61)</f>
        <v>2.25</v>
      </c>
      <c r="R61" s="19"/>
      <c r="S61" s="18">
        <f>K61+Q61-R61</f>
        <v>4.1500000000000004</v>
      </c>
      <c r="T61" s="20"/>
      <c r="U61" s="24" t="s">
        <v>113</v>
      </c>
      <c r="V61" s="19">
        <v>1</v>
      </c>
      <c r="W61" s="19">
        <v>0.4</v>
      </c>
      <c r="X61" s="2">
        <f>SUM(V61,W61)</f>
        <v>1.4</v>
      </c>
      <c r="Y61" s="19">
        <v>2.9</v>
      </c>
      <c r="Z61" s="19">
        <v>4.2</v>
      </c>
      <c r="AA61" s="19">
        <v>6.2</v>
      </c>
      <c r="AB61" s="19">
        <v>6.1</v>
      </c>
      <c r="AC61" s="19">
        <v>5.4</v>
      </c>
      <c r="AD61" s="2">
        <f>10-Y61-MEDIAN(Z61:AC61)</f>
        <v>1.3499999999999996</v>
      </c>
      <c r="AE61" s="7"/>
      <c r="AF61" s="18">
        <f>X61+AD61-AE61</f>
        <v>2.7499999999999996</v>
      </c>
    </row>
    <row r="62" spans="1:79" s="6" customFormat="1" x14ac:dyDescent="0.3">
      <c r="A62"/>
      <c r="B62"/>
      <c r="C62"/>
      <c r="D62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79" x14ac:dyDescent="0.3">
      <c r="A63" s="6"/>
      <c r="B63" s="6"/>
      <c r="C63" s="6"/>
      <c r="D63" s="6"/>
      <c r="E63" s="1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79" x14ac:dyDescent="0.3">
      <c r="E64" s="1"/>
      <c r="AG64" s="4"/>
    </row>
    <row r="65" spans="1:33" ht="15" thickBot="1" x14ac:dyDescent="0.35">
      <c r="A65" s="9" t="s">
        <v>15</v>
      </c>
      <c r="B65" s="8" t="s">
        <v>23</v>
      </c>
      <c r="C65" s="22" t="s">
        <v>13</v>
      </c>
      <c r="D65" s="8" t="s">
        <v>4</v>
      </c>
      <c r="E65" s="9" t="s">
        <v>19</v>
      </c>
      <c r="F65" s="8" t="s">
        <v>5</v>
      </c>
      <c r="G65" s="13" t="s">
        <v>18</v>
      </c>
      <c r="H65" s="10" t="s">
        <v>7</v>
      </c>
      <c r="I65" s="11" t="s">
        <v>11</v>
      </c>
      <c r="J65" s="11" t="s">
        <v>12</v>
      </c>
      <c r="K65" s="12" t="s">
        <v>16</v>
      </c>
      <c r="L65" s="11" t="s">
        <v>20</v>
      </c>
      <c r="M65" s="11" t="s">
        <v>0</v>
      </c>
      <c r="N65" s="11" t="s">
        <v>1</v>
      </c>
      <c r="O65" s="11" t="s">
        <v>2</v>
      </c>
      <c r="P65" s="11" t="s">
        <v>3</v>
      </c>
      <c r="Q65" s="12" t="s">
        <v>17</v>
      </c>
      <c r="R65" s="26" t="s">
        <v>6</v>
      </c>
      <c r="S65" s="13" t="s">
        <v>21</v>
      </c>
      <c r="T65" s="14"/>
      <c r="U65" s="15" t="s">
        <v>9</v>
      </c>
      <c r="V65" s="11" t="s">
        <v>11</v>
      </c>
      <c r="W65" s="11" t="s">
        <v>12</v>
      </c>
      <c r="X65" s="12" t="s">
        <v>16</v>
      </c>
      <c r="Y65" s="11" t="s">
        <v>20</v>
      </c>
      <c r="Z65" s="11" t="s">
        <v>0</v>
      </c>
      <c r="AA65" s="11" t="s">
        <v>1</v>
      </c>
      <c r="AB65" s="11" t="s">
        <v>2</v>
      </c>
      <c r="AC65" s="11" t="s">
        <v>3</v>
      </c>
      <c r="AD65" s="12" t="s">
        <v>17</v>
      </c>
      <c r="AE65" s="12" t="s">
        <v>6</v>
      </c>
      <c r="AF65" s="13" t="s">
        <v>22</v>
      </c>
      <c r="AG65" s="5"/>
    </row>
    <row r="66" spans="1:33" x14ac:dyDescent="0.3">
      <c r="A66" s="1">
        <v>2</v>
      </c>
      <c r="B66" s="16" t="s">
        <v>29</v>
      </c>
      <c r="C66" s="23">
        <v>1</v>
      </c>
      <c r="D66" s="21" t="s">
        <v>100</v>
      </c>
      <c r="E66" s="17">
        <v>2007</v>
      </c>
      <c r="F66" s="6" t="s">
        <v>110</v>
      </c>
      <c r="G66" s="3">
        <f>S66+AF66</f>
        <v>13.95</v>
      </c>
      <c r="H66" s="24" t="s">
        <v>14</v>
      </c>
      <c r="I66" s="19">
        <v>0.9</v>
      </c>
      <c r="J66" s="19">
        <v>0.8</v>
      </c>
      <c r="K66" s="2">
        <f>SUM(I66,J66)</f>
        <v>1.7000000000000002</v>
      </c>
      <c r="L66" s="19">
        <v>1.9</v>
      </c>
      <c r="M66" s="19">
        <v>3.2</v>
      </c>
      <c r="N66" s="19">
        <v>3</v>
      </c>
      <c r="O66" s="19">
        <v>2.8</v>
      </c>
      <c r="P66" s="19">
        <v>3.8</v>
      </c>
      <c r="Q66" s="2">
        <f>10-L66-MEDIAN(M66:P66)</f>
        <v>5</v>
      </c>
      <c r="R66" s="19"/>
      <c r="S66" s="18">
        <f>K66+Q66-R66</f>
        <v>6.7</v>
      </c>
      <c r="T66" s="20"/>
      <c r="U66" s="24" t="s">
        <v>44</v>
      </c>
      <c r="V66" s="19">
        <v>1.1000000000000001</v>
      </c>
      <c r="W66" s="19">
        <v>0.8</v>
      </c>
      <c r="X66" s="2">
        <f>SUM(V66,W66)</f>
        <v>1.9000000000000001</v>
      </c>
      <c r="Y66" s="19">
        <v>1.4</v>
      </c>
      <c r="Z66" s="19">
        <v>3.7</v>
      </c>
      <c r="AA66" s="19">
        <v>3.1</v>
      </c>
      <c r="AB66" s="19">
        <v>2.7</v>
      </c>
      <c r="AC66" s="19">
        <v>3.4</v>
      </c>
      <c r="AD66" s="2">
        <f>10-Y66-MEDIAN(Z66:AC66)</f>
        <v>5.35</v>
      </c>
      <c r="AE66" s="7"/>
      <c r="AF66" s="18">
        <f>X66+AD66-AE66</f>
        <v>7.25</v>
      </c>
      <c r="AG66" s="20"/>
    </row>
    <row r="67" spans="1:33" x14ac:dyDescent="0.3">
      <c r="A67" s="17">
        <v>5</v>
      </c>
      <c r="B67" s="16" t="s">
        <v>29</v>
      </c>
      <c r="C67" s="23">
        <v>2</v>
      </c>
      <c r="D67" s="21" t="s">
        <v>103</v>
      </c>
      <c r="E67" s="17">
        <v>2006</v>
      </c>
      <c r="F67" s="6" t="s">
        <v>50</v>
      </c>
      <c r="G67" s="3">
        <f>S67+AF67</f>
        <v>12.4</v>
      </c>
      <c r="H67" s="24" t="s">
        <v>44</v>
      </c>
      <c r="I67" s="19">
        <v>0.7</v>
      </c>
      <c r="J67" s="19">
        <v>1.5</v>
      </c>
      <c r="K67" s="2">
        <f>SUM(I67,J67)</f>
        <v>2.2000000000000002</v>
      </c>
      <c r="L67" s="19">
        <v>2.2999999999999998</v>
      </c>
      <c r="M67" s="19">
        <v>2.2999999999999998</v>
      </c>
      <c r="N67" s="19">
        <v>3.2</v>
      </c>
      <c r="O67" s="19">
        <v>2.8</v>
      </c>
      <c r="P67" s="19">
        <v>3.1</v>
      </c>
      <c r="Q67" s="2">
        <f>10-L67-MEDIAN(M67:P67)</f>
        <v>4.75</v>
      </c>
      <c r="R67" s="19"/>
      <c r="S67" s="18">
        <f>K67+Q67-R67</f>
        <v>6.95</v>
      </c>
      <c r="T67" s="20"/>
      <c r="U67" s="24" t="s">
        <v>98</v>
      </c>
      <c r="V67" s="19">
        <v>0.8</v>
      </c>
      <c r="W67" s="19">
        <v>1.1000000000000001</v>
      </c>
      <c r="X67" s="2">
        <f>SUM(V67,W67)</f>
        <v>1.9000000000000001</v>
      </c>
      <c r="Y67" s="19">
        <v>2.9</v>
      </c>
      <c r="Z67" s="19">
        <v>3.6</v>
      </c>
      <c r="AA67" s="19">
        <v>3.5</v>
      </c>
      <c r="AB67" s="19">
        <v>2.9</v>
      </c>
      <c r="AC67" s="19">
        <v>4.8</v>
      </c>
      <c r="AD67" s="2">
        <f>10-Y67-MEDIAN(Z67:AC67)</f>
        <v>3.55</v>
      </c>
      <c r="AE67" s="7"/>
      <c r="AF67" s="18">
        <f>X67+AD67-AE67</f>
        <v>5.45</v>
      </c>
      <c r="AG67" s="20"/>
    </row>
    <row r="68" spans="1:33" x14ac:dyDescent="0.3">
      <c r="A68" s="17">
        <v>1</v>
      </c>
      <c r="B68" s="16" t="s">
        <v>29</v>
      </c>
      <c r="C68" s="23">
        <v>3</v>
      </c>
      <c r="D68" s="21" t="s">
        <v>99</v>
      </c>
      <c r="E68" s="17">
        <v>2006</v>
      </c>
      <c r="F68" s="6" t="s">
        <v>60</v>
      </c>
      <c r="G68" s="3">
        <f>S68+AF68</f>
        <v>10.45</v>
      </c>
      <c r="H68" s="24" t="s">
        <v>98</v>
      </c>
      <c r="I68" s="19">
        <v>1.9</v>
      </c>
      <c r="J68" s="19">
        <v>0.7</v>
      </c>
      <c r="K68" s="2">
        <f>SUM(I68,J68)</f>
        <v>2.5999999999999996</v>
      </c>
      <c r="L68" s="19">
        <v>1.3</v>
      </c>
      <c r="M68" s="19">
        <v>2.2000000000000002</v>
      </c>
      <c r="N68" s="19">
        <v>3.1</v>
      </c>
      <c r="O68" s="19">
        <v>2.1</v>
      </c>
      <c r="P68" s="19">
        <v>3.3</v>
      </c>
      <c r="Q68" s="2">
        <f>10-L68-MEDIAN(M68:P68)</f>
        <v>6.0499999999999989</v>
      </c>
      <c r="R68" s="19"/>
      <c r="S68" s="18">
        <f>K68+Q68-R68</f>
        <v>8.6499999999999986</v>
      </c>
      <c r="T68" s="20"/>
      <c r="U68" s="24" t="s">
        <v>113</v>
      </c>
      <c r="V68" s="19">
        <v>0.3</v>
      </c>
      <c r="W68" s="19">
        <v>0.2</v>
      </c>
      <c r="X68" s="2">
        <f>SUM(V68,W68)</f>
        <v>0.5</v>
      </c>
      <c r="Y68" s="19">
        <v>3.1</v>
      </c>
      <c r="Z68" s="19">
        <v>4</v>
      </c>
      <c r="AA68" s="19">
        <v>5.2</v>
      </c>
      <c r="AB68" s="19">
        <v>6</v>
      </c>
      <c r="AC68" s="19">
        <v>6.2</v>
      </c>
      <c r="AD68" s="2">
        <f>10-Y68-MEDIAN(Z68:AC68)</f>
        <v>1.3000000000000007</v>
      </c>
      <c r="AE68" s="7"/>
      <c r="AF68" s="18">
        <f>X68+AD68-AE68</f>
        <v>1.8000000000000007</v>
      </c>
      <c r="AG68" s="20"/>
    </row>
    <row r="69" spans="1:33" x14ac:dyDescent="0.3">
      <c r="A69" s="17">
        <v>3</v>
      </c>
      <c r="B69" s="16" t="s">
        <v>29</v>
      </c>
      <c r="C69" s="23">
        <v>4</v>
      </c>
      <c r="D69" s="21" t="s">
        <v>101</v>
      </c>
      <c r="E69" s="17">
        <v>2007</v>
      </c>
      <c r="F69" s="6" t="s">
        <v>60</v>
      </c>
      <c r="G69" s="3">
        <f>S69+AF69</f>
        <v>9.3000000000000007</v>
      </c>
      <c r="H69" s="24" t="s">
        <v>14</v>
      </c>
      <c r="I69" s="19">
        <v>0.4</v>
      </c>
      <c r="J69" s="19">
        <v>0.4</v>
      </c>
      <c r="K69" s="2">
        <f>SUM(I69,J69)</f>
        <v>0.8</v>
      </c>
      <c r="L69" s="19">
        <v>2.7</v>
      </c>
      <c r="M69" s="19">
        <v>5.0999999999999996</v>
      </c>
      <c r="N69" s="19">
        <v>3.3</v>
      </c>
      <c r="O69" s="19">
        <v>3.9</v>
      </c>
      <c r="P69" s="19">
        <v>4.5999999999999996</v>
      </c>
      <c r="Q69" s="2">
        <f>10-L69-MEDIAN(M69:P69)</f>
        <v>3.05</v>
      </c>
      <c r="R69" s="19"/>
      <c r="S69" s="18">
        <f>K69+Q69-R69</f>
        <v>3.8499999999999996</v>
      </c>
      <c r="T69" s="20"/>
      <c r="U69" s="24" t="s">
        <v>45</v>
      </c>
      <c r="V69" s="19">
        <v>1.3</v>
      </c>
      <c r="W69" s="19">
        <v>0.4</v>
      </c>
      <c r="X69" s="2">
        <f>SUM(V69,W69)</f>
        <v>1.7000000000000002</v>
      </c>
      <c r="Y69" s="19">
        <v>2.2999999999999998</v>
      </c>
      <c r="Z69" s="19">
        <v>3.9</v>
      </c>
      <c r="AA69" s="19">
        <v>4</v>
      </c>
      <c r="AB69" s="19">
        <v>3.9</v>
      </c>
      <c r="AC69" s="19">
        <v>5.0999999999999996</v>
      </c>
      <c r="AD69" s="2">
        <f>10-Y69-MEDIAN(Z69:AC69)</f>
        <v>3.75</v>
      </c>
      <c r="AE69" s="7"/>
      <c r="AF69" s="18">
        <f>X69+AD69-AE69</f>
        <v>5.45</v>
      </c>
      <c r="AG69" s="20"/>
    </row>
    <row r="70" spans="1:33" x14ac:dyDescent="0.3">
      <c r="A70" s="1">
        <v>4</v>
      </c>
      <c r="B70" s="16" t="s">
        <v>29</v>
      </c>
      <c r="C70" s="23">
        <v>5</v>
      </c>
      <c r="D70" s="21" t="s">
        <v>102</v>
      </c>
      <c r="E70" s="17">
        <v>2007</v>
      </c>
      <c r="F70" s="6" t="s">
        <v>50</v>
      </c>
      <c r="G70" s="3">
        <f>S70+AF70</f>
        <v>8.8000000000000007</v>
      </c>
      <c r="H70" s="24" t="s">
        <v>44</v>
      </c>
      <c r="I70" s="19">
        <v>1</v>
      </c>
      <c r="J70" s="19">
        <v>1.1000000000000001</v>
      </c>
      <c r="K70" s="2">
        <f>SUM(I70,J70)</f>
        <v>2.1</v>
      </c>
      <c r="L70" s="19">
        <v>2.5</v>
      </c>
      <c r="M70" s="19">
        <v>2.7</v>
      </c>
      <c r="N70" s="19">
        <v>3.9</v>
      </c>
      <c r="O70" s="19">
        <v>3</v>
      </c>
      <c r="P70" s="19">
        <v>3.9</v>
      </c>
      <c r="Q70" s="2">
        <f>10-L70-MEDIAN(M70:P70)</f>
        <v>4.05</v>
      </c>
      <c r="R70" s="19"/>
      <c r="S70" s="18">
        <f>K70+Q70-R70</f>
        <v>6.15</v>
      </c>
      <c r="T70" s="20"/>
      <c r="U70" s="24" t="s">
        <v>45</v>
      </c>
      <c r="V70" s="19">
        <v>0.3</v>
      </c>
      <c r="W70" s="19">
        <v>0.8</v>
      </c>
      <c r="X70" s="2">
        <f>SUM(V70,W70)</f>
        <v>1.1000000000000001</v>
      </c>
      <c r="Y70" s="19">
        <v>2.4</v>
      </c>
      <c r="Z70" s="19">
        <v>4.5</v>
      </c>
      <c r="AA70" s="19">
        <v>5.4</v>
      </c>
      <c r="AB70" s="19">
        <v>5.5</v>
      </c>
      <c r="AC70" s="19">
        <v>6.2</v>
      </c>
      <c r="AD70" s="2">
        <f>10-Y70-MEDIAN(Z70:AC70)</f>
        <v>2.1499999999999995</v>
      </c>
      <c r="AE70" s="7">
        <v>0.6</v>
      </c>
      <c r="AF70" s="18">
        <f>X70+AD70-AE70</f>
        <v>2.6499999999999995</v>
      </c>
    </row>
    <row r="71" spans="1:33" x14ac:dyDescent="0.3">
      <c r="A71" s="17"/>
      <c r="B71" s="16"/>
      <c r="C71" s="23"/>
      <c r="D71" s="21"/>
      <c r="E71" s="17"/>
      <c r="F71" s="6"/>
      <c r="G71" s="3"/>
      <c r="H71" s="24"/>
      <c r="I71" s="19"/>
      <c r="J71" s="19"/>
      <c r="K71" s="16"/>
      <c r="L71" s="23"/>
      <c r="M71" s="21"/>
      <c r="N71" s="17"/>
      <c r="O71" s="6"/>
      <c r="P71" s="3"/>
      <c r="Q71" s="24"/>
      <c r="R71" s="19"/>
      <c r="S71" s="19"/>
      <c r="T71" s="20"/>
      <c r="U71" s="16"/>
      <c r="V71" s="23"/>
      <c r="W71" s="21"/>
      <c r="X71" s="17"/>
      <c r="Y71" s="6"/>
      <c r="Z71" s="3"/>
      <c r="AA71" s="24"/>
      <c r="AB71" s="19"/>
      <c r="AC71" s="19"/>
      <c r="AD71" s="6"/>
      <c r="AE71" s="6"/>
      <c r="AF71" s="6"/>
    </row>
    <row r="72" spans="1:33" x14ac:dyDescent="0.3">
      <c r="A72" s="17"/>
      <c r="B72" s="16"/>
      <c r="C72" s="23"/>
      <c r="D72" s="21"/>
      <c r="E72" s="17"/>
      <c r="F72" s="6"/>
      <c r="G72" s="3"/>
      <c r="H72" s="24"/>
      <c r="I72" s="19"/>
      <c r="J72" s="19"/>
      <c r="K72" s="16"/>
      <c r="L72" s="23"/>
      <c r="M72" s="21"/>
      <c r="N72" s="17"/>
      <c r="O72" s="6"/>
      <c r="P72" s="3"/>
      <c r="Q72" s="24"/>
      <c r="R72" s="19"/>
      <c r="S72" s="19"/>
      <c r="T72" s="20"/>
      <c r="U72" s="16"/>
      <c r="V72" s="23"/>
      <c r="W72" s="21"/>
      <c r="X72" s="17"/>
      <c r="Y72" s="6"/>
      <c r="Z72" s="3"/>
      <c r="AA72" s="24"/>
      <c r="AB72" s="19"/>
      <c r="AC72" s="19"/>
      <c r="AD72" s="6"/>
      <c r="AE72" s="6"/>
      <c r="AF72" s="6"/>
      <c r="AG72" s="5"/>
    </row>
    <row r="73" spans="1:33" x14ac:dyDescent="0.3">
      <c r="E73" s="1"/>
      <c r="AG73" s="20"/>
    </row>
    <row r="74" spans="1:33" ht="15" thickBot="1" x14ac:dyDescent="0.35">
      <c r="A74" s="9" t="s">
        <v>15</v>
      </c>
      <c r="B74" s="8" t="s">
        <v>23</v>
      </c>
      <c r="C74" s="22" t="s">
        <v>13</v>
      </c>
      <c r="D74" s="8" t="s">
        <v>4</v>
      </c>
      <c r="E74" s="9" t="s">
        <v>19</v>
      </c>
      <c r="F74" s="8" t="s">
        <v>5</v>
      </c>
      <c r="G74" s="13" t="s">
        <v>18</v>
      </c>
      <c r="H74" s="10" t="s">
        <v>7</v>
      </c>
      <c r="I74" s="11" t="s">
        <v>11</v>
      </c>
      <c r="J74" s="11" t="s">
        <v>12</v>
      </c>
      <c r="K74" s="12" t="s">
        <v>16</v>
      </c>
      <c r="L74" s="11" t="s">
        <v>20</v>
      </c>
      <c r="M74" s="11" t="s">
        <v>0</v>
      </c>
      <c r="N74" s="11" t="s">
        <v>1</v>
      </c>
      <c r="O74" s="11" t="s">
        <v>2</v>
      </c>
      <c r="P74" s="11" t="s">
        <v>3</v>
      </c>
      <c r="Q74" s="12" t="s">
        <v>17</v>
      </c>
      <c r="R74" s="26" t="s">
        <v>6</v>
      </c>
      <c r="S74" s="13" t="s">
        <v>21</v>
      </c>
      <c r="T74" s="14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20"/>
    </row>
    <row r="75" spans="1:33" x14ac:dyDescent="0.3">
      <c r="A75" s="17">
        <v>1</v>
      </c>
      <c r="B75" s="16" t="s">
        <v>30</v>
      </c>
      <c r="C75" s="23">
        <v>1</v>
      </c>
      <c r="D75" s="21" t="s">
        <v>104</v>
      </c>
      <c r="E75" s="17">
        <v>2007</v>
      </c>
      <c r="F75" s="6" t="s">
        <v>50</v>
      </c>
      <c r="G75" s="3">
        <f>S75+AF75</f>
        <v>7.2999999999999989</v>
      </c>
      <c r="H75" s="24" t="s">
        <v>14</v>
      </c>
      <c r="I75" s="19">
        <v>1.7</v>
      </c>
      <c r="J75" s="19">
        <v>0.2</v>
      </c>
      <c r="K75" s="2">
        <f>SUM(I75,J75)</f>
        <v>1.9</v>
      </c>
      <c r="L75" s="19">
        <v>1.8</v>
      </c>
      <c r="M75" s="19">
        <v>3.4</v>
      </c>
      <c r="N75" s="19">
        <v>2.8</v>
      </c>
      <c r="O75" s="19">
        <v>2.5</v>
      </c>
      <c r="P75" s="19">
        <v>2.8</v>
      </c>
      <c r="Q75" s="2">
        <f>10-L75-MEDIAN(M75:P75)</f>
        <v>5.3999999999999995</v>
      </c>
      <c r="R75" s="19"/>
      <c r="S75" s="18">
        <f>K75+Q75-R75</f>
        <v>7.2999999999999989</v>
      </c>
      <c r="T75" s="20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20"/>
    </row>
    <row r="76" spans="1:33" x14ac:dyDescent="0.3">
      <c r="A76" s="1">
        <v>2</v>
      </c>
      <c r="B76" s="16" t="s">
        <v>30</v>
      </c>
      <c r="C76" s="23">
        <v>2</v>
      </c>
      <c r="D76" s="21" t="s">
        <v>105</v>
      </c>
      <c r="E76" s="17">
        <v>2007</v>
      </c>
      <c r="F76" s="6" t="s">
        <v>50</v>
      </c>
      <c r="G76" s="3">
        <f>S76+AF76</f>
        <v>6.1000000000000005</v>
      </c>
      <c r="H76" s="24" t="s">
        <v>14</v>
      </c>
      <c r="I76" s="19">
        <v>0.9</v>
      </c>
      <c r="J76" s="19">
        <v>0</v>
      </c>
      <c r="K76" s="2">
        <f>SUM(I76,J76)</f>
        <v>0.9</v>
      </c>
      <c r="L76" s="19">
        <v>2.1</v>
      </c>
      <c r="M76" s="19">
        <v>2.8</v>
      </c>
      <c r="N76" s="19">
        <v>4</v>
      </c>
      <c r="O76" s="19">
        <v>2.2999999999999998</v>
      </c>
      <c r="P76" s="19">
        <v>2.6</v>
      </c>
      <c r="Q76" s="2">
        <f>10-L76-MEDIAN(M76:P76)</f>
        <v>5.2</v>
      </c>
      <c r="R76" s="19"/>
      <c r="S76" s="18">
        <f>K76+Q76-R76</f>
        <v>6.1000000000000005</v>
      </c>
      <c r="T76" s="20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20"/>
    </row>
    <row r="77" spans="1:33" x14ac:dyDescent="0.3">
      <c r="A77" s="17">
        <v>5</v>
      </c>
      <c r="B77" s="16" t="s">
        <v>30</v>
      </c>
      <c r="C77" s="23">
        <v>3</v>
      </c>
      <c r="D77" s="21" t="s">
        <v>108</v>
      </c>
      <c r="E77" s="17">
        <v>2006</v>
      </c>
      <c r="F77" s="6" t="s">
        <v>50</v>
      </c>
      <c r="G77" s="3">
        <f>S77+AF77</f>
        <v>4.4000000000000004</v>
      </c>
      <c r="H77" s="24" t="s">
        <v>98</v>
      </c>
      <c r="I77" s="19">
        <v>0.7</v>
      </c>
      <c r="J77" s="19">
        <v>0.2</v>
      </c>
      <c r="K77" s="2">
        <f>SUM(I77,J77)</f>
        <v>0.89999999999999991</v>
      </c>
      <c r="L77" s="19">
        <v>3.2</v>
      </c>
      <c r="M77" s="19">
        <v>3.2</v>
      </c>
      <c r="N77" s="19">
        <v>3.4</v>
      </c>
      <c r="O77" s="19">
        <v>2.2999999999999998</v>
      </c>
      <c r="P77" s="19">
        <v>3.8</v>
      </c>
      <c r="Q77" s="2">
        <f>10-L77-MEDIAN(M77:P77)</f>
        <v>3.5</v>
      </c>
      <c r="R77" s="19"/>
      <c r="S77" s="18">
        <f>K77+Q77-R77</f>
        <v>4.4000000000000004</v>
      </c>
      <c r="T77" s="20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20"/>
    </row>
    <row r="78" spans="1:33" x14ac:dyDescent="0.3">
      <c r="A78" s="1">
        <v>4</v>
      </c>
      <c r="B78" s="16" t="s">
        <v>30</v>
      </c>
      <c r="C78" s="23">
        <v>4</v>
      </c>
      <c r="D78" s="21" t="s">
        <v>107</v>
      </c>
      <c r="E78" s="17">
        <v>2007</v>
      </c>
      <c r="F78" s="6" t="s">
        <v>64</v>
      </c>
      <c r="G78" s="3">
        <f>S78+AF78</f>
        <v>2.85</v>
      </c>
      <c r="H78" s="24" t="s">
        <v>14</v>
      </c>
      <c r="I78" s="19">
        <v>0.6</v>
      </c>
      <c r="J78" s="19">
        <v>0</v>
      </c>
      <c r="K78" s="2">
        <f>SUM(I78,J78)</f>
        <v>0.6</v>
      </c>
      <c r="L78" s="19">
        <v>2.8</v>
      </c>
      <c r="M78" s="19">
        <v>3.5</v>
      </c>
      <c r="N78" s="19">
        <v>4.5</v>
      </c>
      <c r="O78" s="19">
        <v>5.5</v>
      </c>
      <c r="P78" s="19">
        <v>5.4</v>
      </c>
      <c r="Q78" s="2">
        <f>10-L78-MEDIAN(M78:P78)</f>
        <v>2.25</v>
      </c>
      <c r="R78" s="19"/>
      <c r="S78" s="18">
        <f>K78+Q78-R78</f>
        <v>2.85</v>
      </c>
      <c r="T78" s="20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3" x14ac:dyDescent="0.3">
      <c r="A79" s="17">
        <v>3</v>
      </c>
      <c r="B79" s="16" t="s">
        <v>30</v>
      </c>
      <c r="C79" s="23">
        <v>5</v>
      </c>
      <c r="D79" s="21" t="s">
        <v>106</v>
      </c>
      <c r="E79" s="17">
        <v>2006</v>
      </c>
      <c r="F79" s="6" t="s">
        <v>64</v>
      </c>
      <c r="G79" s="3">
        <f>S79+AF79</f>
        <v>1.4500000000000002</v>
      </c>
      <c r="H79" s="24" t="s">
        <v>44</v>
      </c>
      <c r="I79" s="19">
        <v>0.5</v>
      </c>
      <c r="J79" s="19">
        <v>0.4</v>
      </c>
      <c r="K79" s="2">
        <f>SUM(I79,J79)</f>
        <v>0.9</v>
      </c>
      <c r="L79" s="19">
        <v>3</v>
      </c>
      <c r="M79" s="19">
        <v>5.8</v>
      </c>
      <c r="N79" s="19">
        <v>5.2</v>
      </c>
      <c r="O79" s="19">
        <v>5.9</v>
      </c>
      <c r="P79" s="19">
        <v>6.5</v>
      </c>
      <c r="Q79" s="2">
        <f>10-L79-MEDIAN(M79:P79)</f>
        <v>1.1500000000000004</v>
      </c>
      <c r="R79" s="19">
        <v>0.6</v>
      </c>
      <c r="S79" s="18">
        <f>K79+Q79-R79</f>
        <v>1.4500000000000002</v>
      </c>
      <c r="T79" s="20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4"/>
    </row>
    <row r="80" spans="1:33" x14ac:dyDescent="0.3">
      <c r="A80" s="6"/>
      <c r="B80" s="6"/>
      <c r="C80" s="23"/>
      <c r="D80" s="6"/>
      <c r="E80" s="1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20"/>
    </row>
    <row r="81" spans="1:33" x14ac:dyDescent="0.3">
      <c r="A81" s="6"/>
      <c r="B81" s="6"/>
      <c r="C81" s="6"/>
      <c r="D81" s="6"/>
      <c r="E81" s="1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20"/>
    </row>
    <row r="82" spans="1:33" s="6" customFormat="1" x14ac:dyDescent="0.3">
      <c r="A82"/>
      <c r="B82"/>
      <c r="C82"/>
      <c r="D82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 s="20"/>
    </row>
    <row r="83" spans="1:33" ht="15" thickBot="1" x14ac:dyDescent="0.35">
      <c r="A83" s="9" t="s">
        <v>15</v>
      </c>
      <c r="B83" s="8" t="s">
        <v>23</v>
      </c>
      <c r="C83" s="22" t="s">
        <v>13</v>
      </c>
      <c r="D83" s="8" t="s">
        <v>4</v>
      </c>
      <c r="E83" s="9" t="s">
        <v>19</v>
      </c>
      <c r="F83" s="8" t="s">
        <v>5</v>
      </c>
      <c r="G83" s="13" t="s">
        <v>18</v>
      </c>
      <c r="H83" s="10" t="s">
        <v>7</v>
      </c>
      <c r="I83" s="11" t="s">
        <v>11</v>
      </c>
      <c r="J83" s="11" t="s">
        <v>12</v>
      </c>
      <c r="K83" s="12" t="s">
        <v>16</v>
      </c>
      <c r="L83" s="11" t="s">
        <v>20</v>
      </c>
      <c r="M83" s="11" t="s">
        <v>0</v>
      </c>
      <c r="N83" s="11" t="s">
        <v>1</v>
      </c>
      <c r="O83" s="11" t="s">
        <v>2</v>
      </c>
      <c r="P83" s="11" t="s">
        <v>3</v>
      </c>
      <c r="Q83" s="12" t="s">
        <v>17</v>
      </c>
      <c r="R83" s="26" t="s">
        <v>6</v>
      </c>
      <c r="S83" s="13" t="s">
        <v>21</v>
      </c>
      <c r="T83" s="14"/>
      <c r="U83" s="15" t="s">
        <v>9</v>
      </c>
      <c r="V83" s="11" t="s">
        <v>11</v>
      </c>
      <c r="W83" s="11" t="s">
        <v>12</v>
      </c>
      <c r="X83" s="12" t="s">
        <v>16</v>
      </c>
      <c r="Y83" s="11" t="s">
        <v>20</v>
      </c>
      <c r="Z83" s="11" t="s">
        <v>0</v>
      </c>
      <c r="AA83" s="11" t="s">
        <v>1</v>
      </c>
      <c r="AB83" s="11" t="s">
        <v>2</v>
      </c>
      <c r="AC83" s="11" t="s">
        <v>3</v>
      </c>
      <c r="AD83" s="12" t="s">
        <v>17</v>
      </c>
      <c r="AE83" s="12" t="s">
        <v>6</v>
      </c>
      <c r="AF83" s="13" t="s">
        <v>22</v>
      </c>
    </row>
    <row r="84" spans="1:33" s="6" customFormat="1" x14ac:dyDescent="0.3">
      <c r="A84" s="17">
        <v>8</v>
      </c>
      <c r="B84" s="16" t="s">
        <v>31</v>
      </c>
      <c r="C84" s="23">
        <v>1</v>
      </c>
      <c r="D84" s="21" t="s">
        <v>133</v>
      </c>
      <c r="E84" s="17">
        <v>2004</v>
      </c>
      <c r="F84" s="6" t="s">
        <v>109</v>
      </c>
      <c r="G84" s="3">
        <f>S84+AF84</f>
        <v>17.7</v>
      </c>
      <c r="H84" s="24" t="s">
        <v>98</v>
      </c>
      <c r="I84" s="19">
        <v>1.8</v>
      </c>
      <c r="J84" s="19">
        <v>1.8</v>
      </c>
      <c r="K84" s="2">
        <f>SUM(I84,J84)</f>
        <v>3.6</v>
      </c>
      <c r="L84" s="19">
        <v>0.9</v>
      </c>
      <c r="M84" s="19">
        <v>4.0999999999999996</v>
      </c>
      <c r="N84" s="19">
        <v>4.2</v>
      </c>
      <c r="O84" s="19">
        <v>4.8</v>
      </c>
      <c r="P84" s="19">
        <v>4.8</v>
      </c>
      <c r="Q84" s="2">
        <f>10-L84-MEDIAN(M84:P84)</f>
        <v>4.5999999999999996</v>
      </c>
      <c r="R84" s="19"/>
      <c r="S84" s="18">
        <f>K84+Q84-R84</f>
        <v>8.1999999999999993</v>
      </c>
      <c r="T84" s="20"/>
      <c r="U84" s="24" t="s">
        <v>113</v>
      </c>
      <c r="V84" s="19">
        <v>2.6</v>
      </c>
      <c r="W84" s="19">
        <v>1</v>
      </c>
      <c r="X84" s="2">
        <f>SUM(V84,W84)</f>
        <v>3.6</v>
      </c>
      <c r="Y84" s="19">
        <v>1</v>
      </c>
      <c r="Z84" s="19">
        <v>3.1</v>
      </c>
      <c r="AA84" s="19">
        <v>3.1</v>
      </c>
      <c r="AB84" s="19">
        <v>2.1</v>
      </c>
      <c r="AC84" s="19">
        <v>3.2</v>
      </c>
      <c r="AD84" s="2">
        <f>10-Y84-MEDIAN(Z84:AC84)</f>
        <v>5.9</v>
      </c>
      <c r="AE84" s="7"/>
      <c r="AF84" s="18">
        <f>X84+AD84-AE84</f>
        <v>9.5</v>
      </c>
    </row>
    <row r="85" spans="1:33" x14ac:dyDescent="0.3">
      <c r="A85" s="17">
        <v>3</v>
      </c>
      <c r="B85" s="16" t="s">
        <v>31</v>
      </c>
      <c r="C85" s="23">
        <v>2</v>
      </c>
      <c r="D85" s="21" t="s">
        <v>111</v>
      </c>
      <c r="E85" s="17">
        <v>2004</v>
      </c>
      <c r="F85" s="6" t="s">
        <v>109</v>
      </c>
      <c r="G85" s="3">
        <f>S85+AF85</f>
        <v>13.15</v>
      </c>
      <c r="H85" s="24" t="s">
        <v>44</v>
      </c>
      <c r="I85" s="19">
        <v>1.3</v>
      </c>
      <c r="J85" s="19">
        <v>1.3</v>
      </c>
      <c r="K85" s="2">
        <f>SUM(I85,J85)</f>
        <v>2.6</v>
      </c>
      <c r="L85" s="19">
        <v>2.9</v>
      </c>
      <c r="M85" s="19">
        <v>3.7</v>
      </c>
      <c r="N85" s="19">
        <v>3.2</v>
      </c>
      <c r="O85" s="19">
        <v>2.2999999999999998</v>
      </c>
      <c r="P85" s="19">
        <v>3</v>
      </c>
      <c r="Q85" s="2">
        <f>10-L85-MEDIAN(M85:P85)</f>
        <v>3.9999999999999996</v>
      </c>
      <c r="R85" s="19"/>
      <c r="S85" s="18">
        <f>K85+Q85-R85</f>
        <v>6.6</v>
      </c>
      <c r="T85" s="20"/>
      <c r="U85" s="24" t="s">
        <v>113</v>
      </c>
      <c r="V85" s="19">
        <v>1.3</v>
      </c>
      <c r="W85" s="19">
        <v>0.8</v>
      </c>
      <c r="X85" s="2">
        <f>SUM(V85,W85)</f>
        <v>2.1</v>
      </c>
      <c r="Y85" s="19">
        <v>2.2999999999999998</v>
      </c>
      <c r="Z85" s="19">
        <v>3.9</v>
      </c>
      <c r="AA85" s="19">
        <v>3</v>
      </c>
      <c r="AB85" s="19">
        <v>2.2999999999999998</v>
      </c>
      <c r="AC85" s="19">
        <v>3.5</v>
      </c>
      <c r="AD85" s="2">
        <f>10-Y85-MEDIAN(Z85:AC85)</f>
        <v>4.45</v>
      </c>
      <c r="AE85" s="7"/>
      <c r="AF85" s="18">
        <f>X85+AD85-AE85</f>
        <v>6.5500000000000007</v>
      </c>
    </row>
    <row r="86" spans="1:33" x14ac:dyDescent="0.3">
      <c r="A86" s="1">
        <v>6</v>
      </c>
      <c r="B86" s="16" t="s">
        <v>31</v>
      </c>
      <c r="C86" s="23">
        <v>3</v>
      </c>
      <c r="D86" s="21" t="s">
        <v>112</v>
      </c>
      <c r="E86" s="17">
        <v>2004</v>
      </c>
      <c r="F86" s="6" t="s">
        <v>109</v>
      </c>
      <c r="G86" s="3">
        <f>S86+AF86</f>
        <v>11.55</v>
      </c>
      <c r="H86" s="24" t="s">
        <v>44</v>
      </c>
      <c r="I86" s="19">
        <v>1.4</v>
      </c>
      <c r="J86" s="19">
        <v>1.3</v>
      </c>
      <c r="K86" s="2">
        <f>SUM(I86,J86)</f>
        <v>2.7</v>
      </c>
      <c r="L86" s="19">
        <v>2.6</v>
      </c>
      <c r="M86" s="19">
        <v>3.4</v>
      </c>
      <c r="N86" s="19">
        <v>5</v>
      </c>
      <c r="O86" s="19">
        <v>4.2</v>
      </c>
      <c r="P86" s="19">
        <v>4</v>
      </c>
      <c r="Q86" s="2">
        <f>10-L86-MEDIAN(M86:P86)</f>
        <v>3.3000000000000007</v>
      </c>
      <c r="R86" s="19">
        <v>0.3</v>
      </c>
      <c r="S86" s="18">
        <f>K86+Q86-R86</f>
        <v>5.7000000000000011</v>
      </c>
      <c r="T86" s="20"/>
      <c r="U86" s="24" t="s">
        <v>113</v>
      </c>
      <c r="V86" s="19">
        <v>1.4</v>
      </c>
      <c r="W86" s="19">
        <v>0.4</v>
      </c>
      <c r="X86" s="2">
        <f>SUM(V86,W86)</f>
        <v>1.7999999999999998</v>
      </c>
      <c r="Y86" s="19">
        <v>2.4</v>
      </c>
      <c r="Z86" s="19">
        <v>4</v>
      </c>
      <c r="AA86" s="19">
        <v>3.4</v>
      </c>
      <c r="AB86" s="19">
        <v>2.9</v>
      </c>
      <c r="AC86" s="19">
        <v>3.7</v>
      </c>
      <c r="AD86" s="2">
        <f>10-Y86-MEDIAN(Z86:AC86)</f>
        <v>4.05</v>
      </c>
      <c r="AE86" s="7"/>
      <c r="AF86" s="18">
        <f>X86+AD86-AE86</f>
        <v>5.85</v>
      </c>
    </row>
    <row r="87" spans="1:33" x14ac:dyDescent="0.3">
      <c r="E87" s="1"/>
    </row>
    <row r="88" spans="1:33" x14ac:dyDescent="0.3">
      <c r="A88" s="6"/>
      <c r="B88" s="6"/>
      <c r="C88" s="6"/>
      <c r="D88" s="6"/>
      <c r="E88" s="1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3" x14ac:dyDescent="0.3">
      <c r="E89" s="1"/>
    </row>
    <row r="90" spans="1:33" ht="15" thickBot="1" x14ac:dyDescent="0.35">
      <c r="A90" s="9" t="s">
        <v>15</v>
      </c>
      <c r="B90" s="8" t="s">
        <v>23</v>
      </c>
      <c r="C90" s="22" t="s">
        <v>13</v>
      </c>
      <c r="D90" s="8" t="s">
        <v>4</v>
      </c>
      <c r="E90" s="9" t="s">
        <v>19</v>
      </c>
      <c r="F90" s="8" t="s">
        <v>5</v>
      </c>
      <c r="G90" s="13" t="s">
        <v>18</v>
      </c>
      <c r="H90" s="10" t="s">
        <v>7</v>
      </c>
      <c r="I90" s="11" t="s">
        <v>11</v>
      </c>
      <c r="J90" s="11" t="s">
        <v>12</v>
      </c>
      <c r="K90" s="12" t="s">
        <v>16</v>
      </c>
      <c r="L90" s="11" t="s">
        <v>20</v>
      </c>
      <c r="M90" s="11" t="s">
        <v>0</v>
      </c>
      <c r="N90" s="11" t="s">
        <v>1</v>
      </c>
      <c r="O90" s="11" t="s">
        <v>2</v>
      </c>
      <c r="P90" s="11" t="s">
        <v>3</v>
      </c>
      <c r="Q90" s="12" t="s">
        <v>17</v>
      </c>
      <c r="R90" s="26" t="s">
        <v>6</v>
      </c>
      <c r="S90" s="13" t="s">
        <v>21</v>
      </c>
      <c r="T90" s="14"/>
    </row>
    <row r="91" spans="1:33" x14ac:dyDescent="0.3">
      <c r="A91" s="17">
        <v>5</v>
      </c>
      <c r="B91" s="16" t="s">
        <v>33</v>
      </c>
      <c r="C91" s="23">
        <v>1</v>
      </c>
      <c r="D91" s="21" t="s">
        <v>116</v>
      </c>
      <c r="E91" s="17">
        <v>2003</v>
      </c>
      <c r="F91" s="6" t="s">
        <v>50</v>
      </c>
      <c r="G91" s="3">
        <f t="shared" ref="G91:G96" si="18">S91</f>
        <v>6.6999999999999993</v>
      </c>
      <c r="H91" s="24" t="s">
        <v>98</v>
      </c>
      <c r="I91" s="19">
        <v>0.9</v>
      </c>
      <c r="J91" s="19">
        <v>1.1000000000000001</v>
      </c>
      <c r="K91" s="2">
        <f t="shared" ref="K91:K96" si="19">SUM(I91,J91)</f>
        <v>2</v>
      </c>
      <c r="L91" s="19">
        <v>1.8</v>
      </c>
      <c r="M91" s="19">
        <v>3.4</v>
      </c>
      <c r="N91" s="19">
        <v>3.6</v>
      </c>
      <c r="O91" s="19">
        <v>3.1</v>
      </c>
      <c r="P91" s="19">
        <v>4.5999999999999996</v>
      </c>
      <c r="Q91" s="2">
        <f t="shared" ref="Q91:Q96" si="20">10-L91-MEDIAN(M91:P91)</f>
        <v>4.6999999999999993</v>
      </c>
      <c r="R91" s="19"/>
      <c r="S91" s="18">
        <f t="shared" ref="S91:S96" si="21">K91+Q91-R91</f>
        <v>6.6999999999999993</v>
      </c>
      <c r="T91" s="20"/>
    </row>
    <row r="92" spans="1:33" x14ac:dyDescent="0.3">
      <c r="A92" s="17">
        <v>6</v>
      </c>
      <c r="B92" s="16" t="s">
        <v>33</v>
      </c>
      <c r="C92" s="23">
        <v>2</v>
      </c>
      <c r="D92" s="21" t="s">
        <v>117</v>
      </c>
      <c r="E92" s="17">
        <v>2004</v>
      </c>
      <c r="F92" s="6" t="s">
        <v>64</v>
      </c>
      <c r="G92" s="3">
        <f t="shared" si="18"/>
        <v>5.75</v>
      </c>
      <c r="H92" s="24" t="s">
        <v>45</v>
      </c>
      <c r="I92" s="19">
        <v>1.2</v>
      </c>
      <c r="J92" s="19">
        <v>0.4</v>
      </c>
      <c r="K92" s="2">
        <f t="shared" si="19"/>
        <v>1.6</v>
      </c>
      <c r="L92" s="19">
        <v>2.2999999999999998</v>
      </c>
      <c r="M92" s="19">
        <v>3.7</v>
      </c>
      <c r="N92" s="19">
        <v>3.4</v>
      </c>
      <c r="O92" s="19">
        <v>2.5</v>
      </c>
      <c r="P92" s="19">
        <v>3.8</v>
      </c>
      <c r="Q92" s="2">
        <f t="shared" si="20"/>
        <v>4.1500000000000004</v>
      </c>
      <c r="R92" s="19"/>
      <c r="S92" s="18">
        <f t="shared" si="21"/>
        <v>5.75</v>
      </c>
      <c r="T92" s="20"/>
    </row>
    <row r="93" spans="1:33" s="6" customFormat="1" x14ac:dyDescent="0.3">
      <c r="A93" s="1">
        <v>2</v>
      </c>
      <c r="B93" s="16" t="s">
        <v>33</v>
      </c>
      <c r="C93" s="23">
        <v>3</v>
      </c>
      <c r="D93" s="21" t="s">
        <v>114</v>
      </c>
      <c r="E93" s="17">
        <v>2003</v>
      </c>
      <c r="F93" s="6" t="s">
        <v>50</v>
      </c>
      <c r="G93" s="3">
        <f t="shared" si="18"/>
        <v>4.8</v>
      </c>
      <c r="H93" s="24" t="s">
        <v>45</v>
      </c>
      <c r="I93" s="19">
        <v>0.8</v>
      </c>
      <c r="J93" s="19">
        <v>0.4</v>
      </c>
      <c r="K93" s="2">
        <f t="shared" si="19"/>
        <v>1.2000000000000002</v>
      </c>
      <c r="L93" s="19">
        <v>2.9</v>
      </c>
      <c r="M93" s="19">
        <v>3</v>
      </c>
      <c r="N93" s="19">
        <v>3.9</v>
      </c>
      <c r="O93" s="19">
        <v>3.1</v>
      </c>
      <c r="P93" s="19">
        <v>4.2</v>
      </c>
      <c r="Q93" s="2">
        <f t="shared" si="20"/>
        <v>3.5999999999999996</v>
      </c>
      <c r="R93" s="19"/>
      <c r="S93" s="18">
        <f t="shared" si="21"/>
        <v>4.8</v>
      </c>
      <c r="T93" s="20"/>
      <c r="U93"/>
      <c r="V93"/>
      <c r="W93"/>
      <c r="X93"/>
      <c r="Y93"/>
      <c r="Z93"/>
      <c r="AA93"/>
      <c r="AB93"/>
      <c r="AC93"/>
      <c r="AD93"/>
      <c r="AE93"/>
      <c r="AF93"/>
    </row>
    <row r="94" spans="1:33" s="6" customFormat="1" x14ac:dyDescent="0.3">
      <c r="A94" s="17">
        <v>7</v>
      </c>
      <c r="B94" s="16" t="s">
        <v>33</v>
      </c>
      <c r="C94" s="23">
        <v>4</v>
      </c>
      <c r="D94" s="21" t="s">
        <v>118</v>
      </c>
      <c r="E94" s="17">
        <v>2005</v>
      </c>
      <c r="F94" s="6" t="s">
        <v>50</v>
      </c>
      <c r="G94" s="3">
        <f t="shared" si="18"/>
        <v>4.05</v>
      </c>
      <c r="H94" s="24" t="s">
        <v>98</v>
      </c>
      <c r="I94" s="19">
        <v>0.4</v>
      </c>
      <c r="J94" s="19">
        <v>0.4</v>
      </c>
      <c r="K94" s="2">
        <f t="shared" si="19"/>
        <v>0.8</v>
      </c>
      <c r="L94" s="19">
        <v>2.9</v>
      </c>
      <c r="M94" s="19">
        <v>3.8</v>
      </c>
      <c r="N94" s="19">
        <v>4</v>
      </c>
      <c r="O94" s="19">
        <v>2.1</v>
      </c>
      <c r="P94" s="19">
        <v>3.9</v>
      </c>
      <c r="Q94" s="2">
        <f t="shared" si="20"/>
        <v>3.25</v>
      </c>
      <c r="R94" s="19"/>
      <c r="S94" s="18">
        <f t="shared" si="21"/>
        <v>4.05</v>
      </c>
      <c r="T94" s="20"/>
      <c r="U94"/>
      <c r="V94"/>
      <c r="W94"/>
      <c r="X94"/>
      <c r="Y94"/>
      <c r="Z94"/>
      <c r="AA94"/>
      <c r="AB94"/>
      <c r="AC94"/>
      <c r="AD94"/>
      <c r="AE94"/>
      <c r="AF94"/>
    </row>
    <row r="95" spans="1:33" s="6" customFormat="1" x14ac:dyDescent="0.3">
      <c r="A95" s="1">
        <v>4</v>
      </c>
      <c r="B95" s="16" t="s">
        <v>33</v>
      </c>
      <c r="C95" s="23">
        <v>5</v>
      </c>
      <c r="D95" s="21" t="s">
        <v>115</v>
      </c>
      <c r="E95" s="17">
        <v>2004</v>
      </c>
      <c r="F95" s="6" t="s">
        <v>64</v>
      </c>
      <c r="G95" s="3">
        <f t="shared" si="18"/>
        <v>3.3000000000000007</v>
      </c>
      <c r="H95" s="24" t="s">
        <v>45</v>
      </c>
      <c r="I95" s="19">
        <v>0.3</v>
      </c>
      <c r="J95" s="19">
        <v>0.2</v>
      </c>
      <c r="K95" s="2">
        <f t="shared" si="19"/>
        <v>0.5</v>
      </c>
      <c r="L95" s="19">
        <v>2.5</v>
      </c>
      <c r="M95" s="19">
        <v>4.5999999999999996</v>
      </c>
      <c r="N95" s="19">
        <v>4.8</v>
      </c>
      <c r="O95" s="19">
        <v>3.1</v>
      </c>
      <c r="P95" s="19">
        <v>5</v>
      </c>
      <c r="Q95" s="2">
        <f t="shared" si="20"/>
        <v>2.8000000000000007</v>
      </c>
      <c r="R95" s="19"/>
      <c r="S95" s="18">
        <f t="shared" si="21"/>
        <v>3.3000000000000007</v>
      </c>
      <c r="T95" s="20"/>
      <c r="U95"/>
      <c r="V95"/>
      <c r="W95"/>
      <c r="X95"/>
      <c r="Y95"/>
      <c r="Z95"/>
      <c r="AA95"/>
      <c r="AB95"/>
      <c r="AC95"/>
      <c r="AD95"/>
      <c r="AE95"/>
      <c r="AF95"/>
    </row>
    <row r="96" spans="1:33" s="6" customFormat="1" x14ac:dyDescent="0.3">
      <c r="A96" s="17">
        <v>3</v>
      </c>
      <c r="B96" s="16" t="s">
        <v>33</v>
      </c>
      <c r="C96" s="23">
        <v>6</v>
      </c>
      <c r="D96" s="21" t="s">
        <v>137</v>
      </c>
      <c r="E96" s="17">
        <v>2005</v>
      </c>
      <c r="F96" s="6" t="s">
        <v>50</v>
      </c>
      <c r="G96" s="3">
        <f t="shared" si="18"/>
        <v>1.0999999999999996</v>
      </c>
      <c r="H96" s="24" t="s">
        <v>45</v>
      </c>
      <c r="I96" s="19">
        <v>0.6</v>
      </c>
      <c r="J96" s="19">
        <v>0.2</v>
      </c>
      <c r="K96" s="2">
        <f t="shared" si="19"/>
        <v>0.8</v>
      </c>
      <c r="L96" s="19">
        <v>3</v>
      </c>
      <c r="M96" s="19">
        <v>6.3</v>
      </c>
      <c r="N96" s="19">
        <v>6.1</v>
      </c>
      <c r="O96" s="19">
        <v>6.5</v>
      </c>
      <c r="P96" s="19">
        <v>6.7</v>
      </c>
      <c r="Q96" s="2">
        <f t="shared" si="20"/>
        <v>0.59999999999999964</v>
      </c>
      <c r="R96" s="19">
        <v>0.3</v>
      </c>
      <c r="S96" s="18">
        <f t="shared" si="21"/>
        <v>1.0999999999999996</v>
      </c>
      <c r="T96" s="20"/>
      <c r="U96"/>
      <c r="V96"/>
      <c r="W96"/>
      <c r="X96"/>
      <c r="Y96"/>
      <c r="Z96"/>
      <c r="AA96"/>
      <c r="AB96"/>
      <c r="AC96"/>
      <c r="AD96"/>
      <c r="AE96"/>
      <c r="AF96"/>
    </row>
    <row r="97" spans="1:33" s="6" customFormat="1" x14ac:dyDescent="0.3">
      <c r="A97" s="17"/>
      <c r="B97" s="16"/>
      <c r="C97" s="23"/>
      <c r="D97" s="21"/>
      <c r="E97" s="17"/>
      <c r="G97" s="3"/>
      <c r="H97" s="24"/>
      <c r="I97" s="19"/>
      <c r="J97" s="19"/>
      <c r="K97" s="16"/>
      <c r="L97" s="23"/>
      <c r="M97" s="21"/>
      <c r="N97" s="17"/>
      <c r="P97" s="3"/>
      <c r="Q97" s="24"/>
      <c r="R97" s="19"/>
      <c r="S97" s="19"/>
      <c r="T97" s="20"/>
      <c r="U97" s="16"/>
      <c r="V97" s="23"/>
      <c r="W97" s="21"/>
      <c r="X97" s="17"/>
      <c r="Z97" s="3"/>
      <c r="AA97" s="24"/>
      <c r="AB97" s="19"/>
      <c r="AC97" s="19"/>
    </row>
    <row r="98" spans="1:33" s="6" customFormat="1" x14ac:dyDescent="0.3">
      <c r="A98" s="17"/>
      <c r="B98" s="16"/>
      <c r="C98" s="23"/>
      <c r="D98" s="21"/>
      <c r="E98" s="17"/>
      <c r="G98" s="3"/>
      <c r="H98" s="24"/>
      <c r="I98" s="19"/>
      <c r="J98" s="19"/>
      <c r="K98" s="16"/>
      <c r="L98" s="23"/>
      <c r="M98" s="21"/>
      <c r="N98" s="17"/>
      <c r="P98" s="3"/>
      <c r="Q98" s="24"/>
      <c r="R98" s="19"/>
      <c r="S98" s="19"/>
      <c r="T98" s="20"/>
      <c r="U98" s="16"/>
      <c r="V98" s="23"/>
      <c r="W98" s="21"/>
      <c r="X98" s="17"/>
      <c r="Z98" s="3"/>
      <c r="AA98" s="24"/>
      <c r="AB98" s="19"/>
      <c r="AC98" s="19"/>
    </row>
    <row r="99" spans="1:33" s="6" customFormat="1" x14ac:dyDescent="0.3">
      <c r="A99" s="17"/>
      <c r="B99" s="16"/>
      <c r="C99" s="23"/>
      <c r="D99" s="21"/>
      <c r="E99" s="17"/>
      <c r="G99" s="3"/>
      <c r="H99" s="24"/>
      <c r="I99" s="19"/>
      <c r="J99" s="19"/>
      <c r="K99" s="16"/>
      <c r="L99" s="23"/>
      <c r="M99" s="21"/>
      <c r="N99" s="17"/>
      <c r="P99" s="3"/>
      <c r="Q99" s="24"/>
      <c r="R99" s="19"/>
      <c r="S99" s="19"/>
      <c r="T99" s="20"/>
      <c r="U99" s="16"/>
      <c r="V99" s="23"/>
      <c r="W99" s="21"/>
      <c r="X99" s="17"/>
      <c r="Z99" s="3"/>
      <c r="AA99" s="24"/>
      <c r="AB99" s="19"/>
      <c r="AC99" s="19"/>
    </row>
    <row r="100" spans="1:33" ht="15" thickBot="1" x14ac:dyDescent="0.35">
      <c r="A100" s="9" t="s">
        <v>15</v>
      </c>
      <c r="B100" s="8" t="s">
        <v>23</v>
      </c>
      <c r="C100" s="22" t="s">
        <v>13</v>
      </c>
      <c r="D100" s="8" t="s">
        <v>4</v>
      </c>
      <c r="E100" s="9" t="s">
        <v>19</v>
      </c>
      <c r="F100" s="8" t="s">
        <v>5</v>
      </c>
      <c r="G100" s="13" t="s">
        <v>18</v>
      </c>
      <c r="H100" s="10" t="s">
        <v>7</v>
      </c>
      <c r="I100" s="11" t="s">
        <v>11</v>
      </c>
      <c r="J100" s="11" t="s">
        <v>12</v>
      </c>
      <c r="K100" s="12" t="s">
        <v>16</v>
      </c>
      <c r="L100" s="11" t="s">
        <v>20</v>
      </c>
      <c r="M100" s="11" t="s">
        <v>0</v>
      </c>
      <c r="N100" s="11" t="s">
        <v>1</v>
      </c>
      <c r="O100" s="11" t="s">
        <v>2</v>
      </c>
      <c r="P100" s="11" t="s">
        <v>3</v>
      </c>
      <c r="Q100" s="12" t="s">
        <v>17</v>
      </c>
      <c r="R100" s="26" t="s">
        <v>6</v>
      </c>
      <c r="S100" s="13" t="s">
        <v>21</v>
      </c>
      <c r="T100" s="14"/>
      <c r="U100" s="15" t="s">
        <v>9</v>
      </c>
      <c r="V100" s="11" t="s">
        <v>11</v>
      </c>
      <c r="W100" s="11" t="s">
        <v>12</v>
      </c>
      <c r="X100" s="12" t="s">
        <v>16</v>
      </c>
      <c r="Y100" s="11" t="s">
        <v>20</v>
      </c>
      <c r="Z100" s="11" t="s">
        <v>0</v>
      </c>
      <c r="AA100" s="11" t="s">
        <v>1</v>
      </c>
      <c r="AB100" s="11" t="s">
        <v>2</v>
      </c>
      <c r="AC100" s="11" t="s">
        <v>3</v>
      </c>
      <c r="AD100" s="12" t="s">
        <v>17</v>
      </c>
      <c r="AE100" s="12" t="s">
        <v>6</v>
      </c>
      <c r="AF100" s="13" t="s">
        <v>22</v>
      </c>
    </row>
    <row r="101" spans="1:33" x14ac:dyDescent="0.3">
      <c r="A101" s="17">
        <v>1</v>
      </c>
      <c r="B101" s="16" t="s">
        <v>32</v>
      </c>
      <c r="C101" s="23">
        <v>1</v>
      </c>
      <c r="D101" s="21" t="s">
        <v>42</v>
      </c>
      <c r="E101" s="17">
        <v>2005</v>
      </c>
      <c r="F101" s="6" t="s">
        <v>43</v>
      </c>
      <c r="G101" s="3">
        <f>S101+AF101</f>
        <v>20.350000000000001</v>
      </c>
      <c r="H101" s="24" t="s">
        <v>44</v>
      </c>
      <c r="I101" s="19">
        <v>2.4</v>
      </c>
      <c r="J101" s="19">
        <v>1.3</v>
      </c>
      <c r="K101" s="2">
        <f t="shared" ref="K101" si="22">SUM(I101,J101)</f>
        <v>3.7</v>
      </c>
      <c r="L101" s="19">
        <v>1.1000000000000001</v>
      </c>
      <c r="M101" s="19">
        <v>2.4</v>
      </c>
      <c r="N101" s="19">
        <v>3.2</v>
      </c>
      <c r="O101" s="19">
        <v>2.9</v>
      </c>
      <c r="P101" s="19">
        <v>2.9</v>
      </c>
      <c r="Q101" s="2">
        <f t="shared" ref="Q101" si="23">10-L101-MEDIAN(M101:P101)</f>
        <v>6</v>
      </c>
      <c r="R101" s="19"/>
      <c r="S101" s="18">
        <f t="shared" ref="S101" si="24">K101+Q101-R101</f>
        <v>9.6999999999999993</v>
      </c>
      <c r="T101" s="20"/>
      <c r="U101" s="24" t="s">
        <v>45</v>
      </c>
      <c r="V101" s="19">
        <v>1.9</v>
      </c>
      <c r="W101" s="19">
        <v>1.6</v>
      </c>
      <c r="X101" s="2">
        <f t="shared" ref="X101" si="25">SUM(V101,W101)</f>
        <v>3.5</v>
      </c>
      <c r="Y101" s="19">
        <v>0</v>
      </c>
      <c r="Z101" s="19">
        <v>2.8</v>
      </c>
      <c r="AA101" s="19">
        <v>2.9</v>
      </c>
      <c r="AB101" s="19">
        <v>2.7</v>
      </c>
      <c r="AC101" s="19">
        <v>2.9</v>
      </c>
      <c r="AD101" s="2">
        <f t="shared" ref="AD101" si="26">10-Y101-MEDIAN(Z101:AC101)</f>
        <v>7.15</v>
      </c>
      <c r="AE101" s="7"/>
      <c r="AF101" s="18">
        <f t="shared" ref="AF101" si="27">X101+AD101-AE101</f>
        <v>10.65</v>
      </c>
      <c r="AG101" s="4"/>
    </row>
    <row r="102" spans="1:33" x14ac:dyDescent="0.3">
      <c r="A102" s="17"/>
      <c r="B102" s="16"/>
      <c r="C102" s="23"/>
      <c r="D102" s="21"/>
      <c r="E102" s="17"/>
      <c r="F102" s="6"/>
      <c r="G102" s="3"/>
      <c r="H102" s="24"/>
      <c r="I102" s="19"/>
      <c r="J102" s="19"/>
      <c r="K102" s="16"/>
      <c r="L102" s="23"/>
      <c r="M102" s="21"/>
      <c r="N102" s="17"/>
      <c r="O102" s="6"/>
      <c r="P102" s="3"/>
      <c r="Q102" s="24"/>
      <c r="R102" s="19"/>
      <c r="S102" s="19"/>
      <c r="T102" s="20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5"/>
    </row>
    <row r="103" spans="1:33" x14ac:dyDescent="0.3">
      <c r="A103" s="17"/>
      <c r="B103" s="16"/>
      <c r="C103" s="23"/>
      <c r="D103" s="21"/>
      <c r="E103" s="17"/>
      <c r="F103" s="6"/>
      <c r="G103" s="3"/>
      <c r="H103" s="24"/>
      <c r="I103" s="19"/>
      <c r="J103" s="19"/>
      <c r="K103" s="16"/>
      <c r="L103" s="23"/>
      <c r="M103" s="21"/>
      <c r="N103" s="17"/>
      <c r="O103" s="6"/>
      <c r="P103" s="3"/>
      <c r="Q103" s="24"/>
      <c r="R103" s="19"/>
      <c r="S103" s="19"/>
      <c r="T103" s="20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20"/>
    </row>
    <row r="104" spans="1:33" x14ac:dyDescent="0.3">
      <c r="E104" s="1"/>
      <c r="AG104" s="20"/>
    </row>
    <row r="105" spans="1:33" ht="15" thickBot="1" x14ac:dyDescent="0.35">
      <c r="A105" s="9" t="s">
        <v>15</v>
      </c>
      <c r="B105" s="8" t="s">
        <v>23</v>
      </c>
      <c r="C105" s="22" t="s">
        <v>13</v>
      </c>
      <c r="D105" s="8" t="s">
        <v>4</v>
      </c>
      <c r="E105" s="9" t="s">
        <v>19</v>
      </c>
      <c r="F105" s="8" t="s">
        <v>5</v>
      </c>
      <c r="G105" s="13" t="s">
        <v>18</v>
      </c>
      <c r="H105" s="10" t="s">
        <v>7</v>
      </c>
      <c r="I105" s="11" t="s">
        <v>11</v>
      </c>
      <c r="J105" s="11" t="s">
        <v>12</v>
      </c>
      <c r="K105" s="12" t="s">
        <v>16</v>
      </c>
      <c r="L105" s="11" t="s">
        <v>20</v>
      </c>
      <c r="M105" s="11" t="s">
        <v>0</v>
      </c>
      <c r="N105" s="11" t="s">
        <v>1</v>
      </c>
      <c r="O105" s="11" t="s">
        <v>2</v>
      </c>
      <c r="P105" s="11" t="s">
        <v>3</v>
      </c>
      <c r="Q105" s="12" t="s">
        <v>17</v>
      </c>
      <c r="R105" s="26" t="s">
        <v>6</v>
      </c>
      <c r="S105" s="13" t="s">
        <v>21</v>
      </c>
      <c r="T105" s="14"/>
      <c r="U105" s="15" t="s">
        <v>9</v>
      </c>
      <c r="V105" s="11" t="s">
        <v>11</v>
      </c>
      <c r="W105" s="11" t="s">
        <v>12</v>
      </c>
      <c r="X105" s="12" t="s">
        <v>16</v>
      </c>
      <c r="Y105" s="11" t="s">
        <v>20</v>
      </c>
      <c r="Z105" s="11" t="s">
        <v>0</v>
      </c>
      <c r="AA105" s="11" t="s">
        <v>1</v>
      </c>
      <c r="AB105" s="11" t="s">
        <v>2</v>
      </c>
      <c r="AC105" s="11" t="s">
        <v>3</v>
      </c>
      <c r="AD105" s="12" t="s">
        <v>17</v>
      </c>
      <c r="AE105" s="12" t="s">
        <v>6</v>
      </c>
      <c r="AF105" s="13" t="s">
        <v>22</v>
      </c>
      <c r="AG105" s="20"/>
    </row>
    <row r="106" spans="1:33" x14ac:dyDescent="0.3">
      <c r="A106" s="1">
        <v>4</v>
      </c>
      <c r="B106" s="16" t="s">
        <v>24</v>
      </c>
      <c r="C106" s="23">
        <v>1</v>
      </c>
      <c r="D106" s="21" t="s">
        <v>122</v>
      </c>
      <c r="E106" s="17">
        <v>2002</v>
      </c>
      <c r="F106" s="6" t="s">
        <v>64</v>
      </c>
      <c r="G106" s="3">
        <f>S106+AF106</f>
        <v>14.4</v>
      </c>
      <c r="H106" s="24" t="s">
        <v>44</v>
      </c>
      <c r="I106" s="19">
        <v>1</v>
      </c>
      <c r="J106" s="19">
        <v>1</v>
      </c>
      <c r="K106" s="2">
        <f>SUM(I106,J106)</f>
        <v>2</v>
      </c>
      <c r="L106" s="19">
        <v>1</v>
      </c>
      <c r="M106" s="19">
        <v>4</v>
      </c>
      <c r="N106" s="19">
        <v>3.7</v>
      </c>
      <c r="O106" s="19">
        <v>1.9</v>
      </c>
      <c r="P106" s="19">
        <v>4.2</v>
      </c>
      <c r="Q106" s="2">
        <f>10-L106-MEDIAN(M106:P106)</f>
        <v>5.15</v>
      </c>
      <c r="R106" s="19"/>
      <c r="S106" s="18">
        <f>K106+Q106-R106</f>
        <v>7.15</v>
      </c>
      <c r="T106" s="20"/>
      <c r="U106" s="24" t="s">
        <v>45</v>
      </c>
      <c r="V106" s="19">
        <v>0.8</v>
      </c>
      <c r="W106" s="19">
        <v>1.4</v>
      </c>
      <c r="X106" s="2">
        <f>SUM(V106,W106)</f>
        <v>2.2000000000000002</v>
      </c>
      <c r="Y106" s="19">
        <v>1.5</v>
      </c>
      <c r="Z106" s="19">
        <v>4.2</v>
      </c>
      <c r="AA106" s="19">
        <v>3.1</v>
      </c>
      <c r="AB106" s="19">
        <v>2.4</v>
      </c>
      <c r="AC106" s="19">
        <v>3.8</v>
      </c>
      <c r="AD106" s="2">
        <f>10-Y106-MEDIAN(Z106:AC106)</f>
        <v>5.05</v>
      </c>
      <c r="AE106" s="7"/>
      <c r="AF106" s="18">
        <f>X106+AD106-AE106</f>
        <v>7.25</v>
      </c>
    </row>
    <row r="107" spans="1:33" x14ac:dyDescent="0.3">
      <c r="A107" s="1">
        <v>2</v>
      </c>
      <c r="B107" s="16" t="s">
        <v>24</v>
      </c>
      <c r="C107" s="23">
        <v>2</v>
      </c>
      <c r="D107" s="21" t="s">
        <v>120</v>
      </c>
      <c r="E107" s="17">
        <v>2000</v>
      </c>
      <c r="F107" s="6" t="s">
        <v>64</v>
      </c>
      <c r="G107" s="3">
        <f>S107+AF107</f>
        <v>13.8</v>
      </c>
      <c r="H107" s="24" t="s">
        <v>14</v>
      </c>
      <c r="I107" s="19">
        <v>0.8</v>
      </c>
      <c r="J107" s="19">
        <v>0.6</v>
      </c>
      <c r="K107" s="2">
        <f>SUM(I107,J107)</f>
        <v>1.4</v>
      </c>
      <c r="L107" s="19">
        <v>0.9</v>
      </c>
      <c r="M107" s="19">
        <v>3.4</v>
      </c>
      <c r="N107" s="19">
        <v>3</v>
      </c>
      <c r="O107" s="19">
        <v>2.1</v>
      </c>
      <c r="P107" s="19">
        <v>3</v>
      </c>
      <c r="Q107" s="2">
        <f>10-L107-MEDIAN(M107:P107)</f>
        <v>6.1</v>
      </c>
      <c r="R107" s="19"/>
      <c r="S107" s="18">
        <f>K107+Q107-R107</f>
        <v>7.5</v>
      </c>
      <c r="T107" s="20"/>
      <c r="U107" s="24" t="s">
        <v>44</v>
      </c>
      <c r="V107" s="19">
        <v>0.9</v>
      </c>
      <c r="W107" s="19">
        <v>0.9</v>
      </c>
      <c r="X107" s="2">
        <f>SUM(V107,W107)</f>
        <v>1.8</v>
      </c>
      <c r="Y107" s="19">
        <v>1.6</v>
      </c>
      <c r="Z107" s="19">
        <v>3.9</v>
      </c>
      <c r="AA107" s="19">
        <v>3.9</v>
      </c>
      <c r="AB107" s="19">
        <v>4.3</v>
      </c>
      <c r="AC107" s="19">
        <v>3.5</v>
      </c>
      <c r="AD107" s="2">
        <f>10-Y107-MEDIAN(Z107:AC107)</f>
        <v>4.5</v>
      </c>
      <c r="AE107" s="7"/>
      <c r="AF107" s="18">
        <f>X107+AD107-AE107</f>
        <v>6.3</v>
      </c>
    </row>
    <row r="108" spans="1:33" x14ac:dyDescent="0.3">
      <c r="A108" s="17">
        <v>3</v>
      </c>
      <c r="B108" s="16" t="s">
        <v>24</v>
      </c>
      <c r="C108" s="23">
        <v>3</v>
      </c>
      <c r="D108" s="21" t="s">
        <v>121</v>
      </c>
      <c r="E108" s="17">
        <v>2002</v>
      </c>
      <c r="F108" s="6" t="s">
        <v>64</v>
      </c>
      <c r="G108" s="3">
        <f>S108+AF108</f>
        <v>12.5</v>
      </c>
      <c r="H108" s="24" t="s">
        <v>44</v>
      </c>
      <c r="I108" s="19">
        <v>1.1000000000000001</v>
      </c>
      <c r="J108" s="19">
        <v>0.4</v>
      </c>
      <c r="K108" s="2">
        <f>SUM(I108,J108)</f>
        <v>1.5</v>
      </c>
      <c r="L108" s="19">
        <v>1</v>
      </c>
      <c r="M108" s="19">
        <v>3.6</v>
      </c>
      <c r="N108" s="19">
        <v>3.5</v>
      </c>
      <c r="O108" s="19">
        <v>2.5</v>
      </c>
      <c r="P108" s="19">
        <v>4.2</v>
      </c>
      <c r="Q108" s="2">
        <f>10-L108-MEDIAN(M108:P108)</f>
        <v>5.45</v>
      </c>
      <c r="R108" s="19"/>
      <c r="S108" s="18">
        <f>K108+Q108-R108</f>
        <v>6.95</v>
      </c>
      <c r="T108" s="20"/>
      <c r="U108" s="24" t="s">
        <v>45</v>
      </c>
      <c r="V108" s="19">
        <v>0.9</v>
      </c>
      <c r="W108" s="19">
        <v>0.4</v>
      </c>
      <c r="X108" s="2">
        <f>SUM(V108,W108)</f>
        <v>1.3</v>
      </c>
      <c r="Y108" s="19">
        <v>1.7</v>
      </c>
      <c r="Z108" s="19">
        <v>4.0999999999999996</v>
      </c>
      <c r="AA108" s="19">
        <v>4.0999999999999996</v>
      </c>
      <c r="AB108" s="19">
        <v>3.5</v>
      </c>
      <c r="AC108" s="19">
        <v>4</v>
      </c>
      <c r="AD108" s="2">
        <f>10-Y108-MEDIAN(Z108:AC108)</f>
        <v>4.2500000000000009</v>
      </c>
      <c r="AE108" s="7"/>
      <c r="AF108" s="18">
        <f>X108+AD108-AE108</f>
        <v>5.5500000000000007</v>
      </c>
      <c r="AG108" s="6"/>
    </row>
    <row r="109" spans="1:33" x14ac:dyDescent="0.3">
      <c r="A109" s="17">
        <v>1</v>
      </c>
      <c r="B109" s="16" t="s">
        <v>24</v>
      </c>
      <c r="C109" s="23">
        <v>4</v>
      </c>
      <c r="D109" s="21" t="s">
        <v>119</v>
      </c>
      <c r="E109" s="17">
        <v>2001</v>
      </c>
      <c r="F109" s="6" t="s">
        <v>64</v>
      </c>
      <c r="G109" s="3">
        <f>S109+AF109</f>
        <v>9.6500000000000021</v>
      </c>
      <c r="H109" s="24" t="s">
        <v>44</v>
      </c>
      <c r="I109" s="19">
        <v>1</v>
      </c>
      <c r="J109" s="19">
        <v>0.4</v>
      </c>
      <c r="K109" s="2">
        <f>SUM(I109,J109)</f>
        <v>1.4</v>
      </c>
      <c r="L109" s="19">
        <v>1.6</v>
      </c>
      <c r="M109" s="19">
        <v>4.5999999999999996</v>
      </c>
      <c r="N109" s="19">
        <v>4</v>
      </c>
      <c r="O109" s="19">
        <v>2.9</v>
      </c>
      <c r="P109" s="19">
        <v>4</v>
      </c>
      <c r="Q109" s="2">
        <f>10-L109-MEDIAN(M109:P109)</f>
        <v>4.4000000000000004</v>
      </c>
      <c r="R109" s="19">
        <v>0.6</v>
      </c>
      <c r="S109" s="18">
        <f>K109+Q109-R109</f>
        <v>5.2000000000000011</v>
      </c>
      <c r="T109" s="20"/>
      <c r="U109" s="24" t="s">
        <v>45</v>
      </c>
      <c r="V109" s="19">
        <v>0.9</v>
      </c>
      <c r="W109" s="19">
        <v>0</v>
      </c>
      <c r="X109" s="2">
        <f>SUM(V109,W109)</f>
        <v>0.9</v>
      </c>
      <c r="Y109" s="19">
        <v>2.4</v>
      </c>
      <c r="Z109" s="19">
        <v>4.2</v>
      </c>
      <c r="AA109" s="19">
        <v>3.8</v>
      </c>
      <c r="AB109" s="19">
        <v>2.5</v>
      </c>
      <c r="AC109" s="19">
        <v>3.1</v>
      </c>
      <c r="AD109" s="2">
        <f>10-Y109-MEDIAN(Z109:AC109)</f>
        <v>4.1499999999999995</v>
      </c>
      <c r="AE109" s="7">
        <v>0.6</v>
      </c>
      <c r="AF109" s="18">
        <f>X109+AD109-AE109</f>
        <v>4.45</v>
      </c>
      <c r="AG109" s="4"/>
    </row>
    <row r="110" spans="1:33" x14ac:dyDescent="0.3">
      <c r="E110" s="1"/>
      <c r="AG110" s="5"/>
    </row>
    <row r="111" spans="1:33" x14ac:dyDescent="0.3">
      <c r="E111" s="1"/>
      <c r="AG111" s="20"/>
    </row>
    <row r="112" spans="1:33" x14ac:dyDescent="0.3">
      <c r="A112" s="6"/>
      <c r="B112" s="6"/>
      <c r="C112" s="6"/>
      <c r="D112" s="6"/>
      <c r="E112" s="1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1:33" s="6" customFormat="1" ht="15" thickBot="1" x14ac:dyDescent="0.35">
      <c r="A113" s="9" t="s">
        <v>15</v>
      </c>
      <c r="B113" s="8" t="s">
        <v>23</v>
      </c>
      <c r="C113" s="22" t="s">
        <v>13</v>
      </c>
      <c r="D113" s="8" t="s">
        <v>4</v>
      </c>
      <c r="E113" s="9" t="s">
        <v>19</v>
      </c>
      <c r="F113" s="8" t="s">
        <v>5</v>
      </c>
      <c r="G113" s="13" t="s">
        <v>18</v>
      </c>
      <c r="H113" s="10" t="s">
        <v>39</v>
      </c>
      <c r="I113" s="11" t="s">
        <v>11</v>
      </c>
      <c r="J113" s="11" t="s">
        <v>12</v>
      </c>
      <c r="K113" s="12" t="s">
        <v>16</v>
      </c>
      <c r="L113" s="11" t="s">
        <v>20</v>
      </c>
      <c r="M113" s="11" t="s">
        <v>0</v>
      </c>
      <c r="N113" s="11" t="s">
        <v>1</v>
      </c>
      <c r="O113" s="11" t="s">
        <v>2</v>
      </c>
      <c r="P113" s="11" t="s">
        <v>3</v>
      </c>
      <c r="Q113" s="12" t="s">
        <v>17</v>
      </c>
      <c r="R113" s="26" t="s">
        <v>6</v>
      </c>
      <c r="S113" s="13" t="s">
        <v>21</v>
      </c>
      <c r="T113" s="14"/>
      <c r="U113" s="15" t="s">
        <v>38</v>
      </c>
      <c r="V113" s="11" t="s">
        <v>11</v>
      </c>
      <c r="W113" s="11" t="s">
        <v>12</v>
      </c>
      <c r="X113" s="12" t="s">
        <v>16</v>
      </c>
      <c r="Y113" s="11" t="s">
        <v>20</v>
      </c>
      <c r="Z113" s="11" t="s">
        <v>0</v>
      </c>
      <c r="AA113" s="11" t="s">
        <v>1</v>
      </c>
      <c r="AB113" s="11" t="s">
        <v>2</v>
      </c>
      <c r="AC113" s="11" t="s">
        <v>3</v>
      </c>
      <c r="AD113" s="12" t="s">
        <v>17</v>
      </c>
      <c r="AE113" s="12" t="s">
        <v>6</v>
      </c>
      <c r="AF113" s="13" t="s">
        <v>22</v>
      </c>
    </row>
    <row r="114" spans="1:33" x14ac:dyDescent="0.3">
      <c r="A114" s="17">
        <v>1</v>
      </c>
      <c r="B114" s="16" t="s">
        <v>35</v>
      </c>
      <c r="C114" s="23">
        <v>1</v>
      </c>
      <c r="D114" s="21" t="s">
        <v>123</v>
      </c>
      <c r="E114" s="17"/>
      <c r="F114" s="6" t="s">
        <v>57</v>
      </c>
      <c r="G114" s="3">
        <f>S114+AF114</f>
        <v>10.4</v>
      </c>
      <c r="H114" s="24" t="s">
        <v>138</v>
      </c>
      <c r="I114" s="19">
        <v>0.9</v>
      </c>
      <c r="J114" s="19">
        <v>0.3</v>
      </c>
      <c r="K114" s="2">
        <f>SUM(I114,J114)</f>
        <v>1.2</v>
      </c>
      <c r="L114" s="19">
        <v>1</v>
      </c>
      <c r="M114" s="19">
        <v>5</v>
      </c>
      <c r="N114" s="19">
        <v>5.2</v>
      </c>
      <c r="O114" s="19">
        <v>4.2</v>
      </c>
      <c r="P114" s="19">
        <v>5.2</v>
      </c>
      <c r="Q114" s="2">
        <f>10-L114-MEDIAN(M114:P114)</f>
        <v>3.9000000000000004</v>
      </c>
      <c r="R114" s="19"/>
      <c r="S114" s="18">
        <f>K114+Q114-R114</f>
        <v>5.1000000000000005</v>
      </c>
      <c r="T114" s="20"/>
      <c r="U114" s="24" t="s">
        <v>138</v>
      </c>
      <c r="V114" s="19">
        <v>1.5</v>
      </c>
      <c r="W114" s="19">
        <v>0</v>
      </c>
      <c r="X114" s="2">
        <f>SUM(V114,W114)</f>
        <v>1.5</v>
      </c>
      <c r="Y114" s="19">
        <v>1.5</v>
      </c>
      <c r="Z114" s="19">
        <v>5.5</v>
      </c>
      <c r="AA114" s="19">
        <v>4.9000000000000004</v>
      </c>
      <c r="AB114" s="19">
        <v>3.8</v>
      </c>
      <c r="AC114" s="19">
        <v>4.5</v>
      </c>
      <c r="AD114" s="2">
        <f>10-Y114-MEDIAN(Z114:AC114)</f>
        <v>3.8</v>
      </c>
      <c r="AE114" s="7"/>
      <c r="AF114" s="18">
        <f>X114+AD114-AE114</f>
        <v>5.3</v>
      </c>
      <c r="AG114" s="6"/>
    </row>
    <row r="115" spans="1:33" x14ac:dyDescent="0.3">
      <c r="A115" s="1">
        <v>2</v>
      </c>
      <c r="B115" s="16" t="s">
        <v>35</v>
      </c>
      <c r="C115" s="23">
        <v>2</v>
      </c>
      <c r="D115" s="21" t="s">
        <v>124</v>
      </c>
      <c r="E115" s="17"/>
      <c r="F115" s="6" t="s">
        <v>50</v>
      </c>
      <c r="G115" s="3">
        <f>S115+AF115</f>
        <v>10.149999999999999</v>
      </c>
      <c r="H115" s="24" t="s">
        <v>48</v>
      </c>
      <c r="I115" s="19">
        <v>0.4</v>
      </c>
      <c r="J115" s="19">
        <v>0.5</v>
      </c>
      <c r="K115" s="2">
        <f>SUM(I115,J115)</f>
        <v>0.9</v>
      </c>
      <c r="L115" s="19">
        <v>0.8</v>
      </c>
      <c r="M115" s="19">
        <v>4.5999999999999996</v>
      </c>
      <c r="N115" s="19">
        <v>5</v>
      </c>
      <c r="O115" s="19">
        <v>4.8</v>
      </c>
      <c r="P115" s="19">
        <v>6.4</v>
      </c>
      <c r="Q115" s="2">
        <f>10-L115-MEDIAN(M115:P115)</f>
        <v>4.2999999999999989</v>
      </c>
      <c r="R115" s="19"/>
      <c r="S115" s="18">
        <f>K115+Q115-R115</f>
        <v>5.1999999999999993</v>
      </c>
      <c r="T115" s="20"/>
      <c r="U115" s="24" t="s">
        <v>48</v>
      </c>
      <c r="V115" s="19">
        <v>0.8</v>
      </c>
      <c r="W115" s="19">
        <v>0.2</v>
      </c>
      <c r="X115" s="2">
        <f>SUM(V115,W115)</f>
        <v>1</v>
      </c>
      <c r="Y115" s="19">
        <v>0.6</v>
      </c>
      <c r="Z115" s="19">
        <v>6</v>
      </c>
      <c r="AA115" s="19">
        <v>4.7</v>
      </c>
      <c r="AB115" s="19">
        <v>4.9000000000000004</v>
      </c>
      <c r="AC115" s="19">
        <v>6.2</v>
      </c>
      <c r="AD115" s="2">
        <f>10-Y115-MEDIAN(Z115:AC115)</f>
        <v>3.95</v>
      </c>
      <c r="AE115" s="7"/>
      <c r="AF115" s="18">
        <f>X115+AD115-AE115</f>
        <v>4.95</v>
      </c>
      <c r="AG115" s="4"/>
    </row>
    <row r="116" spans="1:33" x14ac:dyDescent="0.3">
      <c r="A116" s="6"/>
      <c r="B116" s="6"/>
      <c r="C116" s="6"/>
      <c r="D116" s="6"/>
      <c r="E116" s="1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5"/>
    </row>
    <row r="117" spans="1:33" x14ac:dyDescent="0.3">
      <c r="A117" s="6"/>
      <c r="B117" s="6"/>
      <c r="C117" s="6"/>
      <c r="D117" s="6"/>
      <c r="E117" s="1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20"/>
    </row>
    <row r="118" spans="1:33" x14ac:dyDescent="0.3">
      <c r="A118" s="6"/>
      <c r="B118" s="6"/>
      <c r="C118" s="6"/>
      <c r="D118" s="6"/>
      <c r="E118" s="1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20"/>
    </row>
    <row r="119" spans="1:33" ht="15" thickBot="1" x14ac:dyDescent="0.35">
      <c r="A119" s="9" t="s">
        <v>15</v>
      </c>
      <c r="B119" s="8" t="s">
        <v>23</v>
      </c>
      <c r="C119" s="22" t="s">
        <v>13</v>
      </c>
      <c r="D119" s="8" t="s">
        <v>4</v>
      </c>
      <c r="E119" s="9" t="s">
        <v>19</v>
      </c>
      <c r="F119" s="8" t="s">
        <v>5</v>
      </c>
      <c r="G119" s="13" t="s">
        <v>18</v>
      </c>
      <c r="H119" s="10" t="s">
        <v>39</v>
      </c>
      <c r="I119" s="11" t="s">
        <v>11</v>
      </c>
      <c r="J119" s="11" t="s">
        <v>12</v>
      </c>
      <c r="K119" s="12" t="s">
        <v>16</v>
      </c>
      <c r="L119" s="11" t="s">
        <v>20</v>
      </c>
      <c r="M119" s="11" t="s">
        <v>0</v>
      </c>
      <c r="N119" s="11" t="s">
        <v>1</v>
      </c>
      <c r="O119" s="11" t="s">
        <v>2</v>
      </c>
      <c r="P119" s="11" t="s">
        <v>3</v>
      </c>
      <c r="Q119" s="12" t="s">
        <v>17</v>
      </c>
      <c r="R119" s="26" t="s">
        <v>6</v>
      </c>
      <c r="S119" s="13" t="s">
        <v>21</v>
      </c>
      <c r="T119" s="14"/>
      <c r="U119" s="15" t="s">
        <v>38</v>
      </c>
      <c r="V119" s="11" t="s">
        <v>11</v>
      </c>
      <c r="W119" s="11" t="s">
        <v>12</v>
      </c>
      <c r="X119" s="12" t="s">
        <v>16</v>
      </c>
      <c r="Y119" s="11" t="s">
        <v>20</v>
      </c>
      <c r="Z119" s="11" t="s">
        <v>0</v>
      </c>
      <c r="AA119" s="11" t="s">
        <v>1</v>
      </c>
      <c r="AB119" s="11" t="s">
        <v>2</v>
      </c>
      <c r="AC119" s="11" t="s">
        <v>3</v>
      </c>
      <c r="AD119" s="12" t="s">
        <v>17</v>
      </c>
      <c r="AE119" s="12" t="s">
        <v>6</v>
      </c>
      <c r="AF119" s="13" t="s">
        <v>22</v>
      </c>
      <c r="AG119" s="20"/>
    </row>
    <row r="120" spans="1:33" x14ac:dyDescent="0.3">
      <c r="A120" s="17">
        <v>3</v>
      </c>
      <c r="B120" s="16" t="s">
        <v>36</v>
      </c>
      <c r="C120" s="23">
        <v>1</v>
      </c>
      <c r="D120" s="21" t="s">
        <v>129</v>
      </c>
      <c r="E120" s="17"/>
      <c r="F120" s="6" t="s">
        <v>127</v>
      </c>
      <c r="G120" s="3">
        <f>S120+AF120</f>
        <v>15.700000000000001</v>
      </c>
      <c r="H120" s="24" t="s">
        <v>47</v>
      </c>
      <c r="I120" s="19">
        <v>1.8</v>
      </c>
      <c r="J120" s="19">
        <v>1.6</v>
      </c>
      <c r="K120" s="2">
        <f>SUM(I120,J120)</f>
        <v>3.4000000000000004</v>
      </c>
      <c r="L120" s="19">
        <v>1.7</v>
      </c>
      <c r="M120" s="19">
        <v>6.8</v>
      </c>
      <c r="N120" s="19">
        <v>4</v>
      </c>
      <c r="O120" s="19">
        <v>3.2</v>
      </c>
      <c r="P120" s="19">
        <v>4</v>
      </c>
      <c r="Q120" s="2">
        <f>10-L120-MEDIAN(M120:P120)</f>
        <v>4.3000000000000007</v>
      </c>
      <c r="R120" s="19"/>
      <c r="S120" s="18">
        <f>K120+Q120-R120</f>
        <v>7.7000000000000011</v>
      </c>
      <c r="T120" s="20"/>
      <c r="U120" s="24" t="s">
        <v>47</v>
      </c>
      <c r="V120" s="19">
        <v>2</v>
      </c>
      <c r="W120" s="19">
        <v>1.2</v>
      </c>
      <c r="X120" s="2">
        <f>SUM(V120,W120)</f>
        <v>3.2</v>
      </c>
      <c r="Y120" s="19">
        <v>1</v>
      </c>
      <c r="Z120" s="19">
        <v>5.5</v>
      </c>
      <c r="AA120" s="19">
        <v>3.8</v>
      </c>
      <c r="AB120" s="19">
        <v>3.3</v>
      </c>
      <c r="AC120" s="19">
        <v>4.5999999999999996</v>
      </c>
      <c r="AD120" s="2">
        <f>10-Y120-MEDIAN(Z120:AC120)</f>
        <v>4.8000000000000007</v>
      </c>
      <c r="AE120" s="7"/>
      <c r="AF120" s="18">
        <f>X120+AD120-AE120</f>
        <v>8</v>
      </c>
      <c r="AG120" s="6"/>
    </row>
    <row r="121" spans="1:33" x14ac:dyDescent="0.3">
      <c r="A121" s="1">
        <v>2</v>
      </c>
      <c r="B121" s="16" t="s">
        <v>36</v>
      </c>
      <c r="C121" s="23">
        <v>2</v>
      </c>
      <c r="D121" s="21" t="s">
        <v>125</v>
      </c>
      <c r="E121" s="17"/>
      <c r="F121" s="6" t="s">
        <v>109</v>
      </c>
      <c r="G121" s="3">
        <f>S121+AF121</f>
        <v>14.9</v>
      </c>
      <c r="H121" s="24" t="s">
        <v>134</v>
      </c>
      <c r="I121" s="19">
        <v>2</v>
      </c>
      <c r="J121" s="19">
        <v>0.9</v>
      </c>
      <c r="K121" s="2">
        <f>SUM(I121,J121)</f>
        <v>2.9</v>
      </c>
      <c r="L121" s="19">
        <v>1</v>
      </c>
      <c r="M121" s="19">
        <v>6.1</v>
      </c>
      <c r="N121" s="19">
        <v>4.5999999999999996</v>
      </c>
      <c r="O121" s="19">
        <v>4</v>
      </c>
      <c r="P121" s="19">
        <v>3.6</v>
      </c>
      <c r="Q121" s="2">
        <f>10-L121-MEDIAN(M121:P121)</f>
        <v>4.7</v>
      </c>
      <c r="R121" s="19"/>
      <c r="S121" s="18">
        <f>K121+Q121-R121</f>
        <v>7.6</v>
      </c>
      <c r="T121" s="20"/>
      <c r="U121" s="24" t="s">
        <v>135</v>
      </c>
      <c r="V121" s="19">
        <v>1.9</v>
      </c>
      <c r="W121" s="19">
        <v>0.9</v>
      </c>
      <c r="X121" s="2">
        <f>SUM(V121,W121)</f>
        <v>2.8</v>
      </c>
      <c r="Y121" s="19">
        <v>0.7</v>
      </c>
      <c r="Z121" s="19">
        <v>5.0999999999999996</v>
      </c>
      <c r="AA121" s="19">
        <v>4.5</v>
      </c>
      <c r="AB121" s="19">
        <v>4.3</v>
      </c>
      <c r="AC121" s="19">
        <v>5.2</v>
      </c>
      <c r="AD121" s="2">
        <f>10-Y121-MEDIAN(Z121:AC121)</f>
        <v>4.5000000000000009</v>
      </c>
      <c r="AE121" s="7"/>
      <c r="AF121" s="18">
        <f>X121+AD121-AE121</f>
        <v>7.3000000000000007</v>
      </c>
      <c r="AG121" s="6"/>
    </row>
    <row r="122" spans="1:33" x14ac:dyDescent="0.3">
      <c r="A122" s="17">
        <v>1</v>
      </c>
      <c r="B122" s="16" t="s">
        <v>36</v>
      </c>
      <c r="C122" s="23">
        <v>3</v>
      </c>
      <c r="D122" s="21" t="s">
        <v>128</v>
      </c>
      <c r="E122" s="17"/>
      <c r="F122" s="6" t="s">
        <v>50</v>
      </c>
      <c r="G122" s="3">
        <f>S122+AF122</f>
        <v>14.3</v>
      </c>
      <c r="H122" s="24" t="s">
        <v>47</v>
      </c>
      <c r="I122" s="19">
        <v>1.2</v>
      </c>
      <c r="J122" s="19">
        <v>1</v>
      </c>
      <c r="K122" s="2">
        <f>SUM(I122,J122)</f>
        <v>2.2000000000000002</v>
      </c>
      <c r="L122" s="19">
        <v>1.5</v>
      </c>
      <c r="M122" s="19">
        <v>5.6</v>
      </c>
      <c r="N122" s="19">
        <v>4.2</v>
      </c>
      <c r="O122" s="19">
        <v>3.4</v>
      </c>
      <c r="P122" s="19">
        <v>4.2</v>
      </c>
      <c r="Q122" s="2">
        <f>10-L122-MEDIAN(M122:P122)</f>
        <v>4.3</v>
      </c>
      <c r="R122" s="19"/>
      <c r="S122" s="18">
        <f>K122+Q122-R122</f>
        <v>6.5</v>
      </c>
      <c r="T122" s="20"/>
      <c r="U122" s="24" t="s">
        <v>47</v>
      </c>
      <c r="V122" s="19">
        <v>1.7</v>
      </c>
      <c r="W122" s="19">
        <v>1.5</v>
      </c>
      <c r="X122" s="2">
        <f>SUM(V122,W122)</f>
        <v>3.2</v>
      </c>
      <c r="Y122" s="19">
        <v>1</v>
      </c>
      <c r="Z122" s="19">
        <v>5.4</v>
      </c>
      <c r="AA122" s="19">
        <v>4</v>
      </c>
      <c r="AB122" s="19">
        <v>3.8</v>
      </c>
      <c r="AC122" s="19">
        <v>4.8</v>
      </c>
      <c r="AD122" s="2">
        <f>10-Y122-MEDIAN(Z122:AC122)</f>
        <v>4.5999999999999996</v>
      </c>
      <c r="AE122" s="7"/>
      <c r="AF122" s="18">
        <f>X122+AD122-AE122</f>
        <v>7.8</v>
      </c>
      <c r="AG122" s="6"/>
    </row>
    <row r="123" spans="1:33" x14ac:dyDescent="0.3">
      <c r="A123" s="17">
        <v>5</v>
      </c>
      <c r="B123" s="16" t="s">
        <v>36</v>
      </c>
      <c r="C123" s="23">
        <v>4</v>
      </c>
      <c r="D123" s="21" t="s">
        <v>130</v>
      </c>
      <c r="E123" s="17"/>
      <c r="F123" s="6" t="s">
        <v>50</v>
      </c>
      <c r="G123" s="3">
        <f>S123+AF123</f>
        <v>9.1499999999999986</v>
      </c>
      <c r="H123" s="24" t="s">
        <v>47</v>
      </c>
      <c r="I123" s="19">
        <v>1</v>
      </c>
      <c r="J123" s="19">
        <v>0.4</v>
      </c>
      <c r="K123" s="2">
        <f>SUM(I123,J123)</f>
        <v>1.4</v>
      </c>
      <c r="L123" s="19">
        <v>1.6</v>
      </c>
      <c r="M123" s="19">
        <v>6.5</v>
      </c>
      <c r="N123" s="19">
        <v>4.8</v>
      </c>
      <c r="O123" s="19">
        <v>4.5</v>
      </c>
      <c r="P123" s="19">
        <v>5.7</v>
      </c>
      <c r="Q123" s="2">
        <f>10-L123-MEDIAN(M123:P123)</f>
        <v>3.1500000000000004</v>
      </c>
      <c r="R123" s="19"/>
      <c r="S123" s="18">
        <f>K123+Q123-R123</f>
        <v>4.5500000000000007</v>
      </c>
      <c r="T123" s="20"/>
      <c r="U123" s="24" t="s">
        <v>47</v>
      </c>
      <c r="V123" s="19">
        <v>1</v>
      </c>
      <c r="W123" s="19">
        <v>0.3</v>
      </c>
      <c r="X123" s="2">
        <f>SUM(V123,W123)</f>
        <v>1.3</v>
      </c>
      <c r="Y123" s="19">
        <v>1.3</v>
      </c>
      <c r="Z123" s="19">
        <v>6.8</v>
      </c>
      <c r="AA123" s="19">
        <v>4.7</v>
      </c>
      <c r="AB123" s="19">
        <v>5</v>
      </c>
      <c r="AC123" s="19">
        <v>5.8</v>
      </c>
      <c r="AD123" s="2">
        <f>10-Y123-MEDIAN(Z123:AC123)</f>
        <v>3.2999999999999989</v>
      </c>
      <c r="AE123" s="7"/>
      <c r="AF123" s="18">
        <f>X123+AD123-AE123</f>
        <v>4.5999999999999988</v>
      </c>
      <c r="AG123" s="4"/>
    </row>
    <row r="124" spans="1:33" x14ac:dyDescent="0.3">
      <c r="A124" s="6"/>
      <c r="B124" s="6"/>
      <c r="C124" s="6"/>
      <c r="D124" s="6"/>
      <c r="E124" s="1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5"/>
    </row>
    <row r="125" spans="1:33" x14ac:dyDescent="0.3">
      <c r="A125" s="6"/>
      <c r="B125" s="6"/>
      <c r="C125" s="6"/>
      <c r="D125" s="6"/>
      <c r="E125" s="1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20"/>
    </row>
    <row r="126" spans="1:33" x14ac:dyDescent="0.3">
      <c r="A126" s="6"/>
      <c r="B126" s="6"/>
      <c r="C126" s="6"/>
      <c r="D126" s="6"/>
      <c r="E126" s="1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20"/>
    </row>
    <row r="127" spans="1:33" ht="15" thickBot="1" x14ac:dyDescent="0.35">
      <c r="A127" s="9" t="s">
        <v>15</v>
      </c>
      <c r="B127" s="8" t="s">
        <v>23</v>
      </c>
      <c r="C127" s="22" t="s">
        <v>13</v>
      </c>
      <c r="D127" s="8" t="s">
        <v>4</v>
      </c>
      <c r="E127" s="9" t="s">
        <v>19</v>
      </c>
      <c r="F127" s="8" t="s">
        <v>5</v>
      </c>
      <c r="G127" s="13" t="s">
        <v>18</v>
      </c>
      <c r="H127" s="10" t="s">
        <v>39</v>
      </c>
      <c r="I127" s="11" t="s">
        <v>11</v>
      </c>
      <c r="J127" s="11" t="s">
        <v>12</v>
      </c>
      <c r="K127" s="12" t="s">
        <v>16</v>
      </c>
      <c r="L127" s="11" t="s">
        <v>20</v>
      </c>
      <c r="M127" s="11" t="s">
        <v>0</v>
      </c>
      <c r="N127" s="11" t="s">
        <v>1</v>
      </c>
      <c r="O127" s="11" t="s">
        <v>2</v>
      </c>
      <c r="P127" s="11" t="s">
        <v>3</v>
      </c>
      <c r="Q127" s="12" t="s">
        <v>17</v>
      </c>
      <c r="R127" s="26" t="s">
        <v>6</v>
      </c>
      <c r="S127" s="13" t="s">
        <v>21</v>
      </c>
      <c r="T127" s="14"/>
      <c r="U127" s="15" t="s">
        <v>38</v>
      </c>
      <c r="V127" s="11" t="s">
        <v>11</v>
      </c>
      <c r="W127" s="11" t="s">
        <v>12</v>
      </c>
      <c r="X127" s="12" t="s">
        <v>16</v>
      </c>
      <c r="Y127" s="11" t="s">
        <v>20</v>
      </c>
      <c r="Z127" s="11" t="s">
        <v>0</v>
      </c>
      <c r="AA127" s="11" t="s">
        <v>1</v>
      </c>
      <c r="AB127" s="11" t="s">
        <v>2</v>
      </c>
      <c r="AC127" s="11" t="s">
        <v>3</v>
      </c>
      <c r="AD127" s="12" t="s">
        <v>17</v>
      </c>
      <c r="AE127" s="12" t="s">
        <v>6</v>
      </c>
      <c r="AF127" s="13" t="s">
        <v>22</v>
      </c>
      <c r="AG127" s="6"/>
    </row>
    <row r="128" spans="1:33" x14ac:dyDescent="0.3">
      <c r="A128" s="1">
        <v>2</v>
      </c>
      <c r="B128" s="16" t="s">
        <v>37</v>
      </c>
      <c r="C128" s="23">
        <v>1</v>
      </c>
      <c r="D128" s="21" t="s">
        <v>126</v>
      </c>
      <c r="E128" s="17"/>
      <c r="F128" s="6" t="s">
        <v>127</v>
      </c>
      <c r="G128" s="3">
        <f>S128+AF128</f>
        <v>14.850000000000001</v>
      </c>
      <c r="H128" s="24" t="s">
        <v>46</v>
      </c>
      <c r="I128" s="19">
        <v>1.8</v>
      </c>
      <c r="J128" s="19">
        <v>2.4</v>
      </c>
      <c r="K128" s="2">
        <f>SUM(I128,J128)</f>
        <v>4.2</v>
      </c>
      <c r="L128" s="19">
        <v>1</v>
      </c>
      <c r="M128" s="19">
        <v>4.5</v>
      </c>
      <c r="N128" s="19">
        <v>5.0999999999999996</v>
      </c>
      <c r="O128" s="19">
        <v>4</v>
      </c>
      <c r="P128" s="19">
        <v>5.8</v>
      </c>
      <c r="Q128" s="2">
        <f>10-L128-MEDIAN(M128:P128)</f>
        <v>4.2</v>
      </c>
      <c r="R128" s="19"/>
      <c r="S128" s="18">
        <f>K128+Q128-R128</f>
        <v>8.4</v>
      </c>
      <c r="T128" s="20"/>
      <c r="U128" s="24" t="s">
        <v>46</v>
      </c>
      <c r="V128" s="19">
        <v>1.9</v>
      </c>
      <c r="W128" s="19">
        <v>1.8</v>
      </c>
      <c r="X128" s="2">
        <f>SUM(V128,W128)</f>
        <v>3.7</v>
      </c>
      <c r="Y128" s="19">
        <v>1.4</v>
      </c>
      <c r="Z128" s="19">
        <v>5.0999999999999996</v>
      </c>
      <c r="AA128" s="19">
        <v>5.4</v>
      </c>
      <c r="AB128" s="19">
        <v>4.0999999999999996</v>
      </c>
      <c r="AC128" s="19">
        <v>5.4</v>
      </c>
      <c r="AD128" s="2">
        <f>10-Y128-MEDIAN(Z128:AC128)</f>
        <v>3.3499999999999996</v>
      </c>
      <c r="AE128" s="7">
        <v>0.6</v>
      </c>
      <c r="AF128" s="18">
        <f>X128+AD128-AE128</f>
        <v>6.45</v>
      </c>
      <c r="AG128" s="6"/>
    </row>
    <row r="129" spans="1:33" x14ac:dyDescent="0.3">
      <c r="A129" s="17">
        <v>1</v>
      </c>
      <c r="B129" s="16" t="s">
        <v>37</v>
      </c>
      <c r="C129" s="23">
        <v>2</v>
      </c>
      <c r="D129" s="21" t="s">
        <v>131</v>
      </c>
      <c r="E129" s="17"/>
      <c r="F129" s="6" t="s">
        <v>64</v>
      </c>
      <c r="G129" s="3">
        <f>S129+AF129</f>
        <v>7.65</v>
      </c>
      <c r="H129" s="24" t="s">
        <v>46</v>
      </c>
      <c r="I129" s="19">
        <v>1.7</v>
      </c>
      <c r="J129" s="19">
        <v>0.3</v>
      </c>
      <c r="K129" s="2">
        <f>SUM(I129,J129)</f>
        <v>2</v>
      </c>
      <c r="L129" s="19">
        <v>2</v>
      </c>
      <c r="M129" s="19">
        <v>7.3</v>
      </c>
      <c r="N129" s="19">
        <v>5.4</v>
      </c>
      <c r="O129" s="19">
        <v>6.5</v>
      </c>
      <c r="P129" s="19">
        <v>6</v>
      </c>
      <c r="Q129" s="2">
        <f>10-L129-MEDIAN(M129:P129)</f>
        <v>1.75</v>
      </c>
      <c r="R129" s="19"/>
      <c r="S129" s="18">
        <f>K129+Q129-R129</f>
        <v>3.75</v>
      </c>
      <c r="T129" s="20"/>
      <c r="U129" s="24" t="s">
        <v>46</v>
      </c>
      <c r="V129" s="19">
        <v>1.1000000000000001</v>
      </c>
      <c r="W129" s="19">
        <v>0.7</v>
      </c>
      <c r="X129" s="2">
        <f>SUM(V129,W129)</f>
        <v>1.8</v>
      </c>
      <c r="Y129" s="19">
        <v>1.7</v>
      </c>
      <c r="Z129" s="19">
        <v>7.5</v>
      </c>
      <c r="AA129" s="19">
        <v>5</v>
      </c>
      <c r="AB129" s="19">
        <v>6</v>
      </c>
      <c r="AC129" s="19">
        <v>6.4</v>
      </c>
      <c r="AD129" s="2">
        <f>10-Y129-MEDIAN(Z129:AC129)</f>
        <v>2.1000000000000005</v>
      </c>
      <c r="AE129" s="7"/>
      <c r="AF129" s="18">
        <f>X129+AD129-AE129</f>
        <v>3.9000000000000004</v>
      </c>
      <c r="AG129" s="6"/>
    </row>
    <row r="130" spans="1:33" x14ac:dyDescent="0.3">
      <c r="A130" s="17">
        <v>3</v>
      </c>
      <c r="B130" s="16" t="s">
        <v>37</v>
      </c>
      <c r="C130" s="23">
        <v>3</v>
      </c>
      <c r="D130" s="21" t="s">
        <v>132</v>
      </c>
      <c r="E130" s="17"/>
      <c r="F130" s="6" t="s">
        <v>50</v>
      </c>
      <c r="G130" s="3">
        <f>S130+AF130</f>
        <v>7.5499999999999989</v>
      </c>
      <c r="H130" s="24" t="s">
        <v>46</v>
      </c>
      <c r="I130" s="19">
        <v>1.4</v>
      </c>
      <c r="J130" s="19">
        <v>0.4</v>
      </c>
      <c r="K130" s="2">
        <f>SUM(I130,J130)</f>
        <v>1.7999999999999998</v>
      </c>
      <c r="L130" s="19">
        <v>2</v>
      </c>
      <c r="M130" s="19">
        <v>7.6</v>
      </c>
      <c r="N130" s="19">
        <v>5.6</v>
      </c>
      <c r="O130" s="19">
        <v>6</v>
      </c>
      <c r="P130" s="19">
        <v>6</v>
      </c>
      <c r="Q130" s="2">
        <f>10-L130-MEDIAN(M130:P130)</f>
        <v>2</v>
      </c>
      <c r="R130" s="19"/>
      <c r="S130" s="18">
        <f>K130+Q130-R130</f>
        <v>3.8</v>
      </c>
      <c r="T130" s="20"/>
      <c r="U130" s="24" t="s">
        <v>46</v>
      </c>
      <c r="V130" s="19">
        <v>1.2</v>
      </c>
      <c r="W130" s="19">
        <v>0.7</v>
      </c>
      <c r="X130" s="2">
        <f>SUM(V130,W130)</f>
        <v>1.9</v>
      </c>
      <c r="Y130" s="19">
        <v>2.2000000000000002</v>
      </c>
      <c r="Z130" s="19">
        <v>6.5</v>
      </c>
      <c r="AA130" s="19">
        <v>5.9</v>
      </c>
      <c r="AB130" s="19">
        <v>4.8</v>
      </c>
      <c r="AC130" s="19">
        <v>6</v>
      </c>
      <c r="AD130" s="2">
        <f>10-Y130-MEDIAN(Z130:AC130)</f>
        <v>1.8499999999999996</v>
      </c>
      <c r="AE130" s="7"/>
      <c r="AF130" s="18">
        <f>X130+AD130-AE130</f>
        <v>3.7499999999999996</v>
      </c>
      <c r="AG130" s="4"/>
    </row>
    <row r="131" spans="1:33" x14ac:dyDescent="0.3">
      <c r="A131" s="6"/>
      <c r="B131" s="16"/>
      <c r="C131" s="6"/>
      <c r="D131" s="6"/>
      <c r="E131" s="1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:33" x14ac:dyDescent="0.3">
      <c r="A132" s="6"/>
      <c r="B132" s="16"/>
      <c r="C132" s="6"/>
      <c r="D132" s="6"/>
      <c r="E132" s="1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:33" x14ac:dyDescent="0.3">
      <c r="A133" s="6"/>
      <c r="B133" s="6"/>
      <c r="C133" s="6"/>
      <c r="D133" s="6"/>
      <c r="E133" s="1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</sheetData>
  <sheetProtection algorithmName="SHA-512" hashValue="rjba8d6bd4DVteYz25/m3UPUslGwvD5pWTxUqcI2b/rH20e5SLrjlYfGHRQgw070sTa6A9cKLChQAq0Eu11vmA==" saltValue="Fr8S0TTjbeaMYpA6KOU8ag==" spinCount="100000" sheet="1" objects="1" scenarios="1" selectLockedCells="1" selectUnlockedCells="1"/>
  <sortState ref="A114:AF115">
    <sortCondition descending="1" ref="G114:G115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 pohár královny Elišky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</dc:creator>
  <cp:lastModifiedBy>Charita14</cp:lastModifiedBy>
  <cp:lastPrinted>2018-03-31T20:15:18Z</cp:lastPrinted>
  <dcterms:created xsi:type="dcterms:W3CDTF">2017-01-23T15:31:34Z</dcterms:created>
  <dcterms:modified xsi:type="dcterms:W3CDTF">2018-10-28T09:48:36Z</dcterms:modified>
</cp:coreProperties>
</file>