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730" windowHeight="9855"/>
  </bookViews>
  <sheets>
    <sheet name="2010" sheetId="9" r:id="rId1"/>
    <sheet name="2009" sheetId="8" r:id="rId2"/>
    <sheet name="2008 a  ml." sheetId="1" r:id="rId3"/>
    <sheet name="2007" sheetId="6" state="hidden" r:id="rId4"/>
    <sheet name="2006" sheetId="4" state="hidden" r:id="rId5"/>
    <sheet name="2004-2005" sheetId="5" state="hidden" r:id="rId6"/>
    <sheet name="2002" sheetId="7" state="hidden" r:id="rId7"/>
    <sheet name=" 2007-2006" sheetId="13" r:id="rId8"/>
    <sheet name="kad.ml+kad.st" sheetId="14" r:id="rId9"/>
    <sheet name="List1" sheetId="15" r:id="rId10"/>
  </sheets>
  <calcPr calcId="171026"/>
</workbook>
</file>

<file path=xl/calcChain.xml><?xml version="1.0" encoding="utf-8"?>
<calcChain xmlns="http://schemas.openxmlformats.org/spreadsheetml/2006/main">
  <c r="I36" i="14"/>
  <c r="H36"/>
  <c r="I35"/>
  <c r="H35"/>
  <c r="I34"/>
  <c r="H34"/>
  <c r="I33"/>
  <c r="H33"/>
  <c r="K33"/>
  <c r="I32"/>
  <c r="H32"/>
  <c r="I31"/>
  <c r="H31"/>
  <c r="K31"/>
  <c r="I30"/>
  <c r="H30"/>
  <c r="I29"/>
  <c r="H29"/>
  <c r="I25"/>
  <c r="H25"/>
  <c r="I28"/>
  <c r="H28"/>
  <c r="I27"/>
  <c r="H27"/>
  <c r="I24"/>
  <c r="H24"/>
  <c r="I26"/>
  <c r="H26"/>
  <c r="I7"/>
  <c r="I11"/>
  <c r="I9"/>
  <c r="I10"/>
  <c r="I12"/>
  <c r="I8"/>
  <c r="I16"/>
  <c r="I5"/>
  <c r="I15"/>
  <c r="I6"/>
  <c r="I14"/>
  <c r="I17"/>
  <c r="H17"/>
  <c r="K17"/>
  <c r="I13"/>
  <c r="H7"/>
  <c r="H11"/>
  <c r="H9"/>
  <c r="H10"/>
  <c r="H12"/>
  <c r="H8"/>
  <c r="H16"/>
  <c r="H5"/>
  <c r="H15"/>
  <c r="H6"/>
  <c r="H14"/>
  <c r="H13"/>
  <c r="I36" i="13"/>
  <c r="H36"/>
  <c r="I35"/>
  <c r="H35"/>
  <c r="K35"/>
  <c r="I34"/>
  <c r="H34"/>
  <c r="I33"/>
  <c r="H33"/>
  <c r="K33"/>
  <c r="I32"/>
  <c r="H32"/>
  <c r="I31"/>
  <c r="H31"/>
  <c r="K31"/>
  <c r="I30"/>
  <c r="H30"/>
  <c r="I27"/>
  <c r="H27"/>
  <c r="I28"/>
  <c r="H28"/>
  <c r="I26"/>
  <c r="H26"/>
  <c r="I25"/>
  <c r="H25"/>
  <c r="I24"/>
  <c r="H24"/>
  <c r="I29"/>
  <c r="H29"/>
  <c r="H17"/>
  <c r="I14"/>
  <c r="I9"/>
  <c r="I16"/>
  <c r="I15"/>
  <c r="I7"/>
  <c r="I8"/>
  <c r="I11"/>
  <c r="I10"/>
  <c r="I12"/>
  <c r="I6"/>
  <c r="I13"/>
  <c r="I17"/>
  <c r="K17"/>
  <c r="I5"/>
  <c r="H14"/>
  <c r="H9"/>
  <c r="H16"/>
  <c r="H15"/>
  <c r="H7"/>
  <c r="H8"/>
  <c r="H11"/>
  <c r="H10"/>
  <c r="H12"/>
  <c r="H6"/>
  <c r="H13"/>
  <c r="H5"/>
  <c r="K36" i="14"/>
  <c r="E36"/>
  <c r="D36"/>
  <c r="G36"/>
  <c r="K35"/>
  <c r="D35"/>
  <c r="E35"/>
  <c r="G35"/>
  <c r="K34"/>
  <c r="E34"/>
  <c r="D34"/>
  <c r="G34"/>
  <c r="E33"/>
  <c r="D33"/>
  <c r="G33"/>
  <c r="K32"/>
  <c r="E32"/>
  <c r="D32"/>
  <c r="G32"/>
  <c r="D31"/>
  <c r="E31"/>
  <c r="G31"/>
  <c r="K30"/>
  <c r="E30"/>
  <c r="D30"/>
  <c r="G30"/>
  <c r="K29"/>
  <c r="E29"/>
  <c r="D29"/>
  <c r="G29"/>
  <c r="E25"/>
  <c r="D25"/>
  <c r="E28"/>
  <c r="D28"/>
  <c r="E27"/>
  <c r="D27"/>
  <c r="E24"/>
  <c r="D24"/>
  <c r="E26"/>
  <c r="D26"/>
  <c r="D17"/>
  <c r="E17"/>
  <c r="G17"/>
  <c r="E14"/>
  <c r="D14"/>
  <c r="E6"/>
  <c r="D6"/>
  <c r="E15"/>
  <c r="D15"/>
  <c r="E5"/>
  <c r="D5"/>
  <c r="E16"/>
  <c r="D16"/>
  <c r="E8"/>
  <c r="D8"/>
  <c r="E12"/>
  <c r="D12"/>
  <c r="E10"/>
  <c r="D10"/>
  <c r="E9"/>
  <c r="D9"/>
  <c r="E11"/>
  <c r="D11"/>
  <c r="E7"/>
  <c r="D7"/>
  <c r="E13"/>
  <c r="D13"/>
  <c r="K36" i="13"/>
  <c r="E36"/>
  <c r="D36"/>
  <c r="G36"/>
  <c r="L36"/>
  <c r="E35"/>
  <c r="D35"/>
  <c r="K34"/>
  <c r="D34"/>
  <c r="E34"/>
  <c r="G34"/>
  <c r="E33"/>
  <c r="D33"/>
  <c r="K32"/>
  <c r="E32"/>
  <c r="D32"/>
  <c r="G32"/>
  <c r="E31"/>
  <c r="D31"/>
  <c r="E30"/>
  <c r="D30"/>
  <c r="G30"/>
  <c r="E27"/>
  <c r="D27"/>
  <c r="E28"/>
  <c r="D28"/>
  <c r="E26"/>
  <c r="D26"/>
  <c r="E25"/>
  <c r="D25"/>
  <c r="E24"/>
  <c r="D24"/>
  <c r="E29"/>
  <c r="D29"/>
  <c r="D12"/>
  <c r="E12"/>
  <c r="D6"/>
  <c r="E6"/>
  <c r="D13"/>
  <c r="E13"/>
  <c r="D17"/>
  <c r="E17"/>
  <c r="E10"/>
  <c r="D10"/>
  <c r="E11"/>
  <c r="D11"/>
  <c r="E8"/>
  <c r="D8"/>
  <c r="E7"/>
  <c r="D7"/>
  <c r="E15"/>
  <c r="D15"/>
  <c r="E16"/>
  <c r="D16"/>
  <c r="E9"/>
  <c r="D9"/>
  <c r="E14"/>
  <c r="D14"/>
  <c r="E5"/>
  <c r="D5"/>
  <c r="K8" i="14"/>
  <c r="K24" i="13"/>
  <c r="K15"/>
  <c r="K25" i="14"/>
  <c r="G28"/>
  <c r="K27"/>
  <c r="G24"/>
  <c r="K26"/>
  <c r="G14"/>
  <c r="K6"/>
  <c r="G15"/>
  <c r="G16"/>
  <c r="G12"/>
  <c r="G9"/>
  <c r="K11"/>
  <c r="G7"/>
  <c r="K13"/>
  <c r="G25"/>
  <c r="K28"/>
  <c r="G27"/>
  <c r="K24"/>
  <c r="G26"/>
  <c r="K14"/>
  <c r="G6"/>
  <c r="K15"/>
  <c r="G5"/>
  <c r="K16"/>
  <c r="L16"/>
  <c r="G8"/>
  <c r="K12"/>
  <c r="L12"/>
  <c r="G10"/>
  <c r="K9"/>
  <c r="L9"/>
  <c r="G11"/>
  <c r="K7"/>
  <c r="G13"/>
  <c r="G27" i="13"/>
  <c r="K28"/>
  <c r="K25"/>
  <c r="G12"/>
  <c r="K10"/>
  <c r="G26"/>
  <c r="K29"/>
  <c r="K30"/>
  <c r="G16"/>
  <c r="G31"/>
  <c r="G33"/>
  <c r="G35"/>
  <c r="K13"/>
  <c r="K6"/>
  <c r="G11"/>
  <c r="K8"/>
  <c r="G7"/>
  <c r="K9"/>
  <c r="G14"/>
  <c r="K27"/>
  <c r="L27"/>
  <c r="G28"/>
  <c r="K26"/>
  <c r="G25"/>
  <c r="G24"/>
  <c r="L24"/>
  <c r="G29"/>
  <c r="G6"/>
  <c r="K12"/>
  <c r="G10"/>
  <c r="L10"/>
  <c r="G8"/>
  <c r="K7"/>
  <c r="G15"/>
  <c r="L15"/>
  <c r="G9"/>
  <c r="K14"/>
  <c r="G5"/>
  <c r="L30" i="14"/>
  <c r="L32"/>
  <c r="L29"/>
  <c r="L31"/>
  <c r="L34"/>
  <c r="L36"/>
  <c r="L33"/>
  <c r="L35"/>
  <c r="L6"/>
  <c r="K5"/>
  <c r="L5"/>
  <c r="K10"/>
  <c r="L17"/>
  <c r="L25" i="13"/>
  <c r="L31"/>
  <c r="L30"/>
  <c r="L33"/>
  <c r="L35"/>
  <c r="L32"/>
  <c r="L34"/>
  <c r="K11"/>
  <c r="K16"/>
  <c r="L16"/>
  <c r="K5"/>
  <c r="G17"/>
  <c r="L17"/>
  <c r="G13"/>
  <c r="L24" i="14"/>
  <c r="L8"/>
  <c r="L26" i="13"/>
  <c r="L5"/>
  <c r="L25" i="14"/>
  <c r="L28"/>
  <c r="L27"/>
  <c r="L26"/>
  <c r="L14"/>
  <c r="L15"/>
  <c r="L10"/>
  <c r="L11"/>
  <c r="L7"/>
  <c r="L13"/>
  <c r="L28" i="13"/>
  <c r="L29"/>
  <c r="M24"/>
  <c r="L12"/>
  <c r="L13"/>
  <c r="L6"/>
  <c r="L11"/>
  <c r="L8"/>
  <c r="L7"/>
  <c r="L9"/>
  <c r="L14"/>
  <c r="J7" i="1"/>
  <c r="D7"/>
  <c r="C7"/>
  <c r="J27"/>
  <c r="D27"/>
  <c r="C27"/>
  <c r="J17"/>
  <c r="D17"/>
  <c r="C17"/>
  <c r="J15"/>
  <c r="D15"/>
  <c r="C15"/>
  <c r="J32"/>
  <c r="D32"/>
  <c r="C32"/>
  <c r="J33"/>
  <c r="D33"/>
  <c r="C33"/>
  <c r="J34"/>
  <c r="D34"/>
  <c r="C34"/>
  <c r="J22"/>
  <c r="D22"/>
  <c r="C22"/>
  <c r="J12"/>
  <c r="D12"/>
  <c r="C12"/>
  <c r="J31"/>
  <c r="D31"/>
  <c r="C31"/>
  <c r="J25"/>
  <c r="D25"/>
  <c r="C25"/>
  <c r="J9"/>
  <c r="D9"/>
  <c r="C9"/>
  <c r="J28"/>
  <c r="D28"/>
  <c r="C28"/>
  <c r="J23"/>
  <c r="D23"/>
  <c r="C23"/>
  <c r="J13"/>
  <c r="D13"/>
  <c r="C13"/>
  <c r="J10"/>
  <c r="D10"/>
  <c r="C10"/>
  <c r="J18"/>
  <c r="D18"/>
  <c r="C18"/>
  <c r="J29"/>
  <c r="D29"/>
  <c r="C29"/>
  <c r="J21"/>
  <c r="D21"/>
  <c r="C21"/>
  <c r="J14"/>
  <c r="D14"/>
  <c r="C14"/>
  <c r="J6"/>
  <c r="D6"/>
  <c r="C6"/>
  <c r="J8"/>
  <c r="D8"/>
  <c r="C8"/>
  <c r="J35"/>
  <c r="D35"/>
  <c r="C35"/>
  <c r="J11"/>
  <c r="D11"/>
  <c r="C11"/>
  <c r="J30"/>
  <c r="D30"/>
  <c r="C30"/>
  <c r="J24"/>
  <c r="D24"/>
  <c r="C24"/>
  <c r="J26"/>
  <c r="D26"/>
  <c r="C26"/>
  <c r="J37"/>
  <c r="D37"/>
  <c r="C37"/>
  <c r="J19"/>
  <c r="D19"/>
  <c r="C19"/>
  <c r="J20"/>
  <c r="D20"/>
  <c r="C20"/>
  <c r="J16"/>
  <c r="D16"/>
  <c r="C16"/>
  <c r="J36"/>
  <c r="D36"/>
  <c r="C36"/>
  <c r="J8" i="8"/>
  <c r="D8"/>
  <c r="C8"/>
  <c r="J20"/>
  <c r="D20"/>
  <c r="C20"/>
  <c r="J10"/>
  <c r="D10"/>
  <c r="C10"/>
  <c r="J17"/>
  <c r="D17"/>
  <c r="C17"/>
  <c r="J18"/>
  <c r="D18"/>
  <c r="C18"/>
  <c r="J11"/>
  <c r="D11"/>
  <c r="C11"/>
  <c r="J23"/>
  <c r="D23"/>
  <c r="C23"/>
  <c r="J15"/>
  <c r="D15"/>
  <c r="C15"/>
  <c r="J6"/>
  <c r="D6"/>
  <c r="C6"/>
  <c r="J16"/>
  <c r="D16"/>
  <c r="C16"/>
  <c r="J21"/>
  <c r="D21"/>
  <c r="C21"/>
  <c r="J7"/>
  <c r="D7"/>
  <c r="C7"/>
  <c r="J22"/>
  <c r="D22"/>
  <c r="C22"/>
  <c r="J19"/>
  <c r="D19"/>
  <c r="C19"/>
  <c r="J14"/>
  <c r="D14"/>
  <c r="C14"/>
  <c r="J5"/>
  <c r="D5"/>
  <c r="C5"/>
  <c r="J13"/>
  <c r="D13"/>
  <c r="C13"/>
  <c r="J24"/>
  <c r="D24"/>
  <c r="C24"/>
  <c r="J9"/>
  <c r="D9"/>
  <c r="C9"/>
  <c r="J12"/>
  <c r="D12"/>
  <c r="C12"/>
  <c r="C8" i="9"/>
  <c r="D8"/>
  <c r="J8"/>
  <c r="C11"/>
  <c r="D11"/>
  <c r="J11"/>
  <c r="C12"/>
  <c r="D12"/>
  <c r="J12"/>
  <c r="C10"/>
  <c r="D10"/>
  <c r="J10"/>
  <c r="C16"/>
  <c r="D16"/>
  <c r="J16"/>
  <c r="C5"/>
  <c r="D5"/>
  <c r="J5"/>
  <c r="C15"/>
  <c r="D15"/>
  <c r="J15"/>
  <c r="C7"/>
  <c r="D7"/>
  <c r="J7"/>
  <c r="C17"/>
  <c r="D17"/>
  <c r="J17"/>
  <c r="C14"/>
  <c r="D14"/>
  <c r="J14"/>
  <c r="C13"/>
  <c r="D13"/>
  <c r="J13"/>
  <c r="C6"/>
  <c r="D6"/>
  <c r="J6"/>
  <c r="C9"/>
  <c r="D9"/>
  <c r="J9"/>
  <c r="M28" i="14"/>
  <c r="M27"/>
  <c r="M25"/>
  <c r="M24"/>
  <c r="F17" i="9"/>
  <c r="K17"/>
  <c r="M26" i="14"/>
  <c r="M5"/>
  <c r="M16"/>
  <c r="M10"/>
  <c r="M13"/>
  <c r="M8"/>
  <c r="M7"/>
  <c r="M6"/>
  <c r="M14"/>
  <c r="M12"/>
  <c r="M15"/>
  <c r="M11"/>
  <c r="M9"/>
  <c r="M27" i="13"/>
  <c r="M26"/>
  <c r="M28"/>
  <c r="M25"/>
  <c r="M29"/>
  <c r="M9"/>
  <c r="M13"/>
  <c r="M6"/>
  <c r="M8"/>
  <c r="M7"/>
  <c r="M14"/>
  <c r="M15"/>
  <c r="M12"/>
  <c r="M11"/>
  <c r="M10"/>
  <c r="M5"/>
  <c r="M16"/>
  <c r="F7" i="1"/>
  <c r="K7"/>
  <c r="F8" i="8"/>
  <c r="K8"/>
  <c r="F17" i="1"/>
  <c r="K17"/>
  <c r="F10" i="8"/>
  <c r="K10"/>
  <c r="F32" i="1"/>
  <c r="K32"/>
  <c r="F18" i="8"/>
  <c r="K18"/>
  <c r="F34" i="1"/>
  <c r="K34"/>
  <c r="F23" i="8"/>
  <c r="K23"/>
  <c r="F12" i="1"/>
  <c r="K12"/>
  <c r="F6" i="8"/>
  <c r="K6"/>
  <c r="F25" i="1"/>
  <c r="K25"/>
  <c r="F21" i="8"/>
  <c r="K21"/>
  <c r="F28" i="1"/>
  <c r="K28"/>
  <c r="F22" i="8"/>
  <c r="K22"/>
  <c r="F13" i="1"/>
  <c r="K13"/>
  <c r="F14" i="8"/>
  <c r="K14"/>
  <c r="F18" i="1"/>
  <c r="K18"/>
  <c r="F13" i="8"/>
  <c r="K13"/>
  <c r="F9"/>
  <c r="K9"/>
  <c r="F21" i="1"/>
  <c r="K21"/>
  <c r="F9" i="9"/>
  <c r="K9"/>
  <c r="F6" i="1"/>
  <c r="K6"/>
  <c r="F6" i="9"/>
  <c r="K6"/>
  <c r="F13"/>
  <c r="K13"/>
  <c r="F35" i="1"/>
  <c r="K35"/>
  <c r="F14" i="9"/>
  <c r="K14"/>
  <c r="F7"/>
  <c r="K7"/>
  <c r="F15"/>
  <c r="K15"/>
  <c r="F5"/>
  <c r="K5"/>
  <c r="F10"/>
  <c r="K10"/>
  <c r="F12"/>
  <c r="K12"/>
  <c r="F11"/>
  <c r="K11"/>
  <c r="F8"/>
  <c r="K8"/>
  <c r="F9" i="1"/>
  <c r="K9"/>
  <c r="F31"/>
  <c r="K31"/>
  <c r="F22"/>
  <c r="K22"/>
  <c r="F33"/>
  <c r="K33"/>
  <c r="F15"/>
  <c r="K15"/>
  <c r="F27"/>
  <c r="K27"/>
  <c r="F16"/>
  <c r="K16"/>
  <c r="F19"/>
  <c r="K19"/>
  <c r="F26"/>
  <c r="K26"/>
  <c r="F30"/>
  <c r="K30"/>
  <c r="F36"/>
  <c r="K36"/>
  <c r="F20"/>
  <c r="K20"/>
  <c r="F37"/>
  <c r="K37"/>
  <c r="F24"/>
  <c r="K24"/>
  <c r="F11"/>
  <c r="K11"/>
  <c r="F8"/>
  <c r="K8"/>
  <c r="F14"/>
  <c r="K14"/>
  <c r="F29"/>
  <c r="K29"/>
  <c r="F10"/>
  <c r="K10"/>
  <c r="F23"/>
  <c r="K23"/>
  <c r="F12" i="8"/>
  <c r="K12"/>
  <c r="F24"/>
  <c r="K24"/>
  <c r="F5"/>
  <c r="K5"/>
  <c r="F19"/>
  <c r="K19"/>
  <c r="F7"/>
  <c r="K7"/>
  <c r="F16"/>
  <c r="K16"/>
  <c r="F15"/>
  <c r="K15"/>
  <c r="F11"/>
  <c r="K11"/>
  <c r="F17"/>
  <c r="K17"/>
  <c r="F20"/>
  <c r="K20"/>
  <c r="F16" i="9"/>
  <c r="K16"/>
  <c r="L16"/>
  <c r="L17"/>
  <c r="L11"/>
  <c r="L10"/>
  <c r="L15"/>
  <c r="L14"/>
  <c r="L13"/>
  <c r="L8"/>
  <c r="L12"/>
  <c r="L5"/>
  <c r="L7"/>
  <c r="L6"/>
  <c r="L9"/>
  <c r="L36" i="1"/>
  <c r="L19"/>
  <c r="L30"/>
  <c r="L6"/>
  <c r="L18"/>
  <c r="L28"/>
  <c r="L12"/>
  <c r="L32"/>
  <c r="L7"/>
  <c r="L37"/>
  <c r="L11"/>
  <c r="L14"/>
  <c r="L10"/>
  <c r="L9"/>
  <c r="L22"/>
  <c r="L15"/>
  <c r="L16"/>
  <c r="L26"/>
  <c r="L35"/>
  <c r="L21"/>
  <c r="L13"/>
  <c r="L34"/>
  <c r="L17"/>
  <c r="L20"/>
  <c r="L24"/>
  <c r="L8"/>
  <c r="L29"/>
  <c r="L23"/>
  <c r="L33"/>
  <c r="L25"/>
  <c r="L31"/>
  <c r="L27"/>
  <c r="L9" i="8"/>
  <c r="L14"/>
  <c r="L21"/>
  <c r="L23"/>
  <c r="L10"/>
  <c r="L19"/>
  <c r="L11"/>
  <c r="L24"/>
  <c r="L16"/>
  <c r="L20"/>
  <c r="L13"/>
  <c r="L22"/>
  <c r="L6"/>
  <c r="L18"/>
  <c r="L8"/>
  <c r="L12"/>
  <c r="L5"/>
  <c r="L7"/>
  <c r="L15"/>
  <c r="L17"/>
  <c r="H7" i="7"/>
  <c r="G7"/>
  <c r="D7"/>
  <c r="C7"/>
  <c r="H6"/>
  <c r="G6"/>
  <c r="D6"/>
  <c r="C6"/>
  <c r="H5"/>
  <c r="G5"/>
  <c r="D5"/>
  <c r="C5"/>
  <c r="H14" i="5"/>
  <c r="G14"/>
  <c r="J14"/>
  <c r="D14"/>
  <c r="C14"/>
  <c r="F14"/>
  <c r="K14"/>
  <c r="H13"/>
  <c r="G13"/>
  <c r="J13"/>
  <c r="D13"/>
  <c r="C13"/>
  <c r="F13"/>
  <c r="K13"/>
  <c r="H12"/>
  <c r="G12"/>
  <c r="J12"/>
  <c r="D12"/>
  <c r="C12"/>
  <c r="F12"/>
  <c r="K12"/>
  <c r="H15" i="4"/>
  <c r="G15"/>
  <c r="J15"/>
  <c r="D15"/>
  <c r="C15"/>
  <c r="F15"/>
  <c r="K15"/>
  <c r="H14"/>
  <c r="G14"/>
  <c r="J14"/>
  <c r="D14"/>
  <c r="C14"/>
  <c r="F14"/>
  <c r="K14"/>
  <c r="H13"/>
  <c r="G13"/>
  <c r="J13"/>
  <c r="D13"/>
  <c r="C13"/>
  <c r="F13"/>
  <c r="K13"/>
  <c r="H12"/>
  <c r="G12"/>
  <c r="J12"/>
  <c r="D12"/>
  <c r="C12"/>
  <c r="F12"/>
  <c r="K12"/>
  <c r="H11"/>
  <c r="G11"/>
  <c r="J11"/>
  <c r="D11"/>
  <c r="C11"/>
  <c r="F11"/>
  <c r="K11"/>
  <c r="H10"/>
  <c r="G10"/>
  <c r="J10"/>
  <c r="D10"/>
  <c r="C10"/>
  <c r="F10"/>
  <c r="K10"/>
  <c r="H9"/>
  <c r="G9"/>
  <c r="J9"/>
  <c r="D9"/>
  <c r="C9"/>
  <c r="F9"/>
  <c r="K9"/>
  <c r="H8"/>
  <c r="G8"/>
  <c r="J8"/>
  <c r="D8"/>
  <c r="C8"/>
  <c r="F8"/>
  <c r="K8"/>
  <c r="H7"/>
  <c r="G7"/>
  <c r="J7"/>
  <c r="D7"/>
  <c r="C7"/>
  <c r="F7"/>
  <c r="K7"/>
  <c r="H6"/>
  <c r="G6"/>
  <c r="J6"/>
  <c r="D6"/>
  <c r="C6"/>
  <c r="F6"/>
  <c r="K6"/>
  <c r="H5"/>
  <c r="G5"/>
  <c r="J5"/>
  <c r="D5"/>
  <c r="C5"/>
  <c r="F5"/>
  <c r="K5"/>
  <c r="H15" i="6"/>
  <c r="G15"/>
  <c r="J15"/>
  <c r="D15"/>
  <c r="C15"/>
  <c r="F15"/>
  <c r="K15"/>
  <c r="H14"/>
  <c r="G14"/>
  <c r="J14"/>
  <c r="D14"/>
  <c r="C14"/>
  <c r="F14"/>
  <c r="K14"/>
  <c r="H13"/>
  <c r="G13"/>
  <c r="J13"/>
  <c r="D13"/>
  <c r="C13"/>
  <c r="F13"/>
  <c r="K13"/>
  <c r="H12"/>
  <c r="G12"/>
  <c r="J12"/>
  <c r="D12"/>
  <c r="C12"/>
  <c r="F12"/>
  <c r="K12"/>
  <c r="H11"/>
  <c r="G11"/>
  <c r="J11"/>
  <c r="D11"/>
  <c r="C11"/>
  <c r="F11"/>
  <c r="K11"/>
  <c r="H10"/>
  <c r="G10"/>
  <c r="J10"/>
  <c r="D10"/>
  <c r="C10"/>
  <c r="F10"/>
  <c r="K10"/>
  <c r="H9"/>
  <c r="G9"/>
  <c r="J9"/>
  <c r="D9"/>
  <c r="C9"/>
  <c r="F9"/>
  <c r="K9"/>
  <c r="H8"/>
  <c r="G8"/>
  <c r="J8"/>
  <c r="D8"/>
  <c r="C8"/>
  <c r="F8"/>
  <c r="K8"/>
  <c r="H7"/>
  <c r="G7"/>
  <c r="J7"/>
  <c r="D7"/>
  <c r="C7"/>
  <c r="F7"/>
  <c r="K7"/>
  <c r="H6"/>
  <c r="G6"/>
  <c r="J6"/>
  <c r="D6"/>
  <c r="C6"/>
  <c r="F6"/>
  <c r="K6"/>
  <c r="H5"/>
  <c r="G5"/>
  <c r="J5"/>
  <c r="D5"/>
  <c r="C5"/>
  <c r="F5"/>
  <c r="K5"/>
  <c r="F5" i="7"/>
  <c r="J5"/>
  <c r="K5"/>
  <c r="F6"/>
  <c r="J6"/>
  <c r="K6"/>
  <c r="F7"/>
  <c r="J7"/>
  <c r="K7"/>
</calcChain>
</file>

<file path=xl/sharedStrings.xml><?xml version="1.0" encoding="utf-8"?>
<sst xmlns="http://schemas.openxmlformats.org/spreadsheetml/2006/main" count="406" uniqueCount="166">
  <si>
    <t>1. sestava</t>
  </si>
  <si>
    <t>2.sestava náčiní</t>
  </si>
  <si>
    <t>CELKOVÁ ZNÁMKA</t>
  </si>
  <si>
    <t>POŘADÍ</t>
  </si>
  <si>
    <t>sestava BN</t>
  </si>
  <si>
    <t>Star. č.</t>
  </si>
  <si>
    <t>Kategorie 2010 a ml.</t>
  </si>
  <si>
    <t>D</t>
  </si>
  <si>
    <t>E</t>
  </si>
  <si>
    <t>SRÁŽKY</t>
  </si>
  <si>
    <t>CELKEM</t>
  </si>
  <si>
    <t>D1</t>
  </si>
  <si>
    <t>E1</t>
  </si>
  <si>
    <t>Emili Berková</t>
  </si>
  <si>
    <t>Bero Nina</t>
  </si>
  <si>
    <t>Pischulina Amélia</t>
  </si>
  <si>
    <t>Tajcnárová Nikol</t>
  </si>
  <si>
    <t>Kozílková Tereza</t>
  </si>
  <si>
    <t>Krechňáková Kristína</t>
  </si>
  <si>
    <t>Kyliánová Eva</t>
  </si>
  <si>
    <t>Zbořilová Helena</t>
  </si>
  <si>
    <t>Demian Nikola</t>
  </si>
  <si>
    <t>Hlobilová Aneta</t>
  </si>
  <si>
    <t>Chlebovičová Rozália</t>
  </si>
  <si>
    <t>Blatná Barbora</t>
  </si>
  <si>
    <t>Kroufková Barbora</t>
  </si>
  <si>
    <t>2. sestava náčiní</t>
  </si>
  <si>
    <t xml:space="preserve">sestava BN </t>
  </si>
  <si>
    <t>Kategorie 2009 a ml.</t>
  </si>
  <si>
    <t>Benkovitsová Xénia</t>
  </si>
  <si>
    <t>Poláková Markéta</t>
  </si>
  <si>
    <t>Schindlerová Sofie</t>
  </si>
  <si>
    <t>Pivoňková Eliška</t>
  </si>
  <si>
    <t>Human Anabel</t>
  </si>
  <si>
    <t>Gill Darja</t>
  </si>
  <si>
    <t>Zemanová Veronika</t>
  </si>
  <si>
    <t>Mikundová Soňa</t>
  </si>
  <si>
    <t>Semenjuková Viktorie</t>
  </si>
  <si>
    <t>Ďurinová Nina</t>
  </si>
  <si>
    <t>Maliariková Nela</t>
  </si>
  <si>
    <t>Pejchová Dita</t>
  </si>
  <si>
    <t>Prágerová Lima</t>
  </si>
  <si>
    <t>Rybárová Dorota</t>
  </si>
  <si>
    <t>Snopeková Chiara</t>
  </si>
  <si>
    <t>Tejedyová Simona</t>
  </si>
  <si>
    <t>Císarová Agáta</t>
  </si>
  <si>
    <t>Weberová Sarah</t>
  </si>
  <si>
    <t>Horová Simona</t>
  </si>
  <si>
    <t>Kučerová Ema</t>
  </si>
  <si>
    <t>Kategorie 2008 a ml.</t>
  </si>
  <si>
    <t>Puškárová Ema</t>
  </si>
  <si>
    <t>Škrdlová Tereza</t>
  </si>
  <si>
    <t>Borza Adriana</t>
  </si>
  <si>
    <t xml:space="preserve">Víglašová Alexandra </t>
  </si>
  <si>
    <t xml:space="preserve">Šimáková Aneta </t>
  </si>
  <si>
    <t>Kotová Sára</t>
  </si>
  <si>
    <t>Balážová Katka</t>
  </si>
  <si>
    <t>Čalfová Lara</t>
  </si>
  <si>
    <t>Václavíčková Sofie</t>
  </si>
  <si>
    <t>Polónyová Svetlana</t>
  </si>
  <si>
    <t>Králová Karin</t>
  </si>
  <si>
    <t>Kozílková Lucie</t>
  </si>
  <si>
    <t>Pavlína Klempířová</t>
  </si>
  <si>
    <t>Gánóczy Nina</t>
  </si>
  <si>
    <t>Matyášová Katy</t>
  </si>
  <si>
    <t>Podborsá Natálie</t>
  </si>
  <si>
    <t>Mráčková Tereza</t>
  </si>
  <si>
    <t>Navrátilová Adéla</t>
  </si>
  <si>
    <t>Kociánová Sára</t>
  </si>
  <si>
    <t>Maksymich Julija</t>
  </si>
  <si>
    <t>Blunárová Ema</t>
  </si>
  <si>
    <t>Vlašičová Olívia</t>
  </si>
  <si>
    <t>Mazúrová Tereza</t>
  </si>
  <si>
    <t>Čončolová Rebeka</t>
  </si>
  <si>
    <t>Opltová Klára</t>
  </si>
  <si>
    <t>Procházková Kristina</t>
  </si>
  <si>
    <t>Mokrišová Laura</t>
  </si>
  <si>
    <t>Vogelová Alica</t>
  </si>
  <si>
    <t>Valehrachová Natálie</t>
  </si>
  <si>
    <t>Lieskovská Natálie</t>
  </si>
  <si>
    <t>Marková Aneta</t>
  </si>
  <si>
    <t>Kurej Vanessa</t>
  </si>
  <si>
    <t>1. PROVEDENÍ</t>
  </si>
  <si>
    <t>2. PROVEDENÍ</t>
  </si>
  <si>
    <t>Provedení 1</t>
  </si>
  <si>
    <t>Provedení 2</t>
  </si>
  <si>
    <t>Kategorie 2007 a ml.</t>
  </si>
  <si>
    <t>D2</t>
  </si>
  <si>
    <t>E2</t>
  </si>
  <si>
    <t>1.</t>
  </si>
  <si>
    <t>Palásková Markéta</t>
  </si>
  <si>
    <t>2.</t>
  </si>
  <si>
    <t>Letochová Magdaléna</t>
  </si>
  <si>
    <t>3.</t>
  </si>
  <si>
    <t>Žáková Klára</t>
  </si>
  <si>
    <t>4.</t>
  </si>
  <si>
    <t>Janovová Nikola</t>
  </si>
  <si>
    <t>5.</t>
  </si>
  <si>
    <t>Horáčková Linda</t>
  </si>
  <si>
    <t>6.</t>
  </si>
  <si>
    <t>Šeďová Natálie</t>
  </si>
  <si>
    <t>7.</t>
  </si>
  <si>
    <t>Čechová Helena</t>
  </si>
  <si>
    <t>8.</t>
  </si>
  <si>
    <t>Nečasová Jitka</t>
  </si>
  <si>
    <t>9.</t>
  </si>
  <si>
    <t>Svobodová Vendula</t>
  </si>
  <si>
    <t>Kategorie 2006</t>
  </si>
  <si>
    <t>Hájková Kamila</t>
  </si>
  <si>
    <t>Blahová Sára</t>
  </si>
  <si>
    <t>Filipová Nikola</t>
  </si>
  <si>
    <t>Brhelová Adéla</t>
  </si>
  <si>
    <t>Michajlová Tereza</t>
  </si>
  <si>
    <t>Filipová Elena</t>
  </si>
  <si>
    <t>Kosová tereza</t>
  </si>
  <si>
    <t>Startovní listina</t>
  </si>
  <si>
    <t>Kategorie2004-2005</t>
  </si>
  <si>
    <t>Peková Denisa</t>
  </si>
  <si>
    <t>Škarková Ema</t>
  </si>
  <si>
    <t>Szmeková Jolana</t>
  </si>
  <si>
    <t>Kategorie 2002</t>
  </si>
  <si>
    <t>Lingerová Nicole</t>
  </si>
  <si>
    <t>Mrázková Kateřina</t>
  </si>
  <si>
    <t>Zatloukalová Barbora</t>
  </si>
  <si>
    <t>sestava náčiní</t>
  </si>
  <si>
    <t>Kategorie 2007</t>
  </si>
  <si>
    <t>Oddíl</t>
  </si>
  <si>
    <t>Petříková Valentýna</t>
  </si>
  <si>
    <t>RG Proactive Milevsko</t>
  </si>
  <si>
    <t>11</t>
  </si>
  <si>
    <t>Šimáková Veronika</t>
  </si>
  <si>
    <t>SK Provo Brno</t>
  </si>
  <si>
    <t>Rudakovová Stefanie</t>
  </si>
  <si>
    <t>TJ SPKV</t>
  </si>
  <si>
    <t>Brychtová Adéla</t>
  </si>
  <si>
    <t>Nejezchlebová Iva</t>
  </si>
  <si>
    <t>10</t>
  </si>
  <si>
    <t xml:space="preserve">Herzlová Karolína </t>
  </si>
  <si>
    <t>12</t>
  </si>
  <si>
    <t>Kačerovská Magdaléna</t>
  </si>
  <si>
    <t>Komárková Amálie</t>
  </si>
  <si>
    <t>SK MG Mantila Brno</t>
  </si>
  <si>
    <t>Piešťanská Lívia</t>
  </si>
  <si>
    <t xml:space="preserve">Juventa Bratislava </t>
  </si>
  <si>
    <t>Macešková Veronika</t>
  </si>
  <si>
    <t>Michálková Veronika</t>
  </si>
  <si>
    <t>SK Jihlava</t>
  </si>
  <si>
    <t>Rouhová Anežka</t>
  </si>
  <si>
    <t>Machalová Eliška</t>
  </si>
  <si>
    <t>Kategorie kadetky mladší</t>
  </si>
  <si>
    <t>Stieblerová Nikola</t>
  </si>
  <si>
    <t>Jilečková Mariana</t>
  </si>
  <si>
    <t>Houdová Linda</t>
  </si>
  <si>
    <t>Hlaváčiková Sabina</t>
  </si>
  <si>
    <t xml:space="preserve">Škarková Ema </t>
  </si>
  <si>
    <t>Výrostková Kateřina</t>
  </si>
  <si>
    <t>Vedralová Kristýna</t>
  </si>
  <si>
    <t>Váhalová Veronika</t>
  </si>
  <si>
    <t>Štveráčková Adéla</t>
  </si>
  <si>
    <t>Resutíková Alexandra</t>
  </si>
  <si>
    <t>TJ Sokol Bratislava</t>
  </si>
  <si>
    <t>sestava švihadlo</t>
  </si>
  <si>
    <t>Kategorie kadetky starší</t>
  </si>
  <si>
    <t xml:space="preserve">Zatloukalová Barbora </t>
  </si>
  <si>
    <t>Saenko Ekaterina</t>
  </si>
  <si>
    <t>Červená Anežka</t>
  </si>
</sst>
</file>

<file path=xl/styles.xml><?xml version="1.0" encoding="utf-8"?>
<styleSheet xmlns="http://schemas.openxmlformats.org/spreadsheetml/2006/main">
  <numFmts count="1">
    <numFmt numFmtId="164" formatCode="0.000"/>
  </numFmts>
  <fonts count="37">
    <font>
      <sz val="11"/>
      <color theme="1"/>
      <name val="Arial"/>
      <family val="2"/>
      <charset val="238"/>
    </font>
    <font>
      <sz val="10"/>
      <name val="Arial"/>
      <charset val="238"/>
    </font>
    <font>
      <sz val="24"/>
      <name val="Arial"/>
      <family val="2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u/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6"/>
      <name val="Arial"/>
      <family val="2"/>
      <charset val="238"/>
    </font>
    <font>
      <b/>
      <i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u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indexed="8"/>
      <name val="Verdana"/>
    </font>
    <font>
      <sz val="8"/>
      <color indexed="8"/>
      <name val="Times New Roman Bold"/>
    </font>
    <font>
      <sz val="10"/>
      <color indexed="8"/>
      <name val="Times New Roman Bold"/>
    </font>
    <font>
      <strike/>
      <sz val="10"/>
      <color indexed="8"/>
      <name val="Times New Roman Bold"/>
    </font>
    <font>
      <strike/>
      <sz val="8"/>
      <color indexed="8"/>
      <name val="Times New Roman Bold"/>
    </font>
    <font>
      <b/>
      <strike/>
      <sz val="8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24"/>
      </patternFill>
    </fill>
    <fill>
      <patternFill patternType="solid">
        <fgColor rgb="FF92D05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4"/>
      </patternFill>
    </fill>
  </fills>
  <borders count="8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31" fillId="0" borderId="0" applyNumberFormat="0" applyFill="0" applyBorder="0" applyProtection="0">
      <alignment vertical="top" wrapText="1"/>
    </xf>
    <xf numFmtId="0" fontId="30" fillId="0" borderId="0"/>
  </cellStyleXfs>
  <cellXfs count="306">
    <xf numFmtId="0" fontId="0" fillId="0" borderId="0" xfId="0"/>
    <xf numFmtId="0" fontId="1" fillId="0" borderId="0" xfId="1"/>
    <xf numFmtId="2" fontId="8" fillId="3" borderId="5" xfId="1" applyNumberFormat="1" applyFont="1" applyFill="1" applyBorder="1" applyAlignment="1">
      <alignment horizontal="center"/>
    </xf>
    <xf numFmtId="2" fontId="8" fillId="3" borderId="8" xfId="1" applyNumberFormat="1" applyFont="1" applyFill="1" applyBorder="1" applyAlignment="1">
      <alignment horizontal="center"/>
    </xf>
    <xf numFmtId="2" fontId="8" fillId="3" borderId="9" xfId="1" applyNumberFormat="1" applyFont="1" applyFill="1" applyBorder="1" applyAlignment="1">
      <alignment horizontal="center"/>
    </xf>
    <xf numFmtId="2" fontId="9" fillId="3" borderId="10" xfId="1" applyNumberFormat="1" applyFont="1" applyFill="1" applyBorder="1" applyAlignment="1">
      <alignment horizontal="center"/>
    </xf>
    <xf numFmtId="0" fontId="4" fillId="2" borderId="0" xfId="1" applyFont="1" applyFill="1"/>
    <xf numFmtId="0" fontId="3" fillId="3" borderId="1" xfId="1" applyFont="1" applyFill="1" applyBorder="1" applyAlignment="1">
      <alignment horizontal="center"/>
    </xf>
    <xf numFmtId="0" fontId="7" fillId="2" borderId="0" xfId="1" applyFont="1" applyFill="1"/>
    <xf numFmtId="0" fontId="3" fillId="3" borderId="2" xfId="1" applyFont="1" applyFill="1" applyBorder="1" applyAlignment="1">
      <alignment horizontal="center"/>
    </xf>
    <xf numFmtId="2" fontId="15" fillId="3" borderId="7" xfId="1" applyNumberFormat="1" applyFont="1" applyFill="1" applyBorder="1" applyAlignment="1">
      <alignment horizontal="center"/>
    </xf>
    <xf numFmtId="0" fontId="8" fillId="3" borderId="7" xfId="1" applyFont="1" applyFill="1" applyBorder="1" applyAlignment="1">
      <alignment horizontal="left"/>
    </xf>
    <xf numFmtId="0" fontId="8" fillId="2" borderId="7" xfId="2" applyFont="1" applyFill="1" applyBorder="1" applyAlignment="1">
      <alignment horizontal="left"/>
    </xf>
    <xf numFmtId="0" fontId="3" fillId="3" borderId="2" xfId="2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19" fillId="0" borderId="0" xfId="1" applyFont="1" applyAlignment="1">
      <alignment horizontal="center"/>
    </xf>
    <xf numFmtId="0" fontId="19" fillId="0" borderId="47" xfId="1" applyFont="1" applyBorder="1" applyAlignment="1">
      <alignment horizontal="center"/>
    </xf>
    <xf numFmtId="0" fontId="19" fillId="0" borderId="48" xfId="1" applyFont="1" applyBorder="1" applyAlignment="1">
      <alignment horizontal="center"/>
    </xf>
    <xf numFmtId="0" fontId="19" fillId="0" borderId="49" xfId="1" applyFont="1" applyBorder="1" applyAlignment="1">
      <alignment horizontal="center"/>
    </xf>
    <xf numFmtId="0" fontId="19" fillId="0" borderId="50" xfId="1" applyFont="1" applyBorder="1" applyAlignment="1">
      <alignment horizontal="center"/>
    </xf>
    <xf numFmtId="0" fontId="19" fillId="0" borderId="44" xfId="1" applyFont="1" applyBorder="1" applyAlignment="1">
      <alignment horizontal="center"/>
    </xf>
    <xf numFmtId="0" fontId="19" fillId="0" borderId="45" xfId="1" applyFont="1" applyBorder="1" applyAlignment="1">
      <alignment horizontal="center"/>
    </xf>
    <xf numFmtId="0" fontId="19" fillId="0" borderId="46" xfId="1" applyFont="1" applyBorder="1" applyAlignment="1">
      <alignment horizontal="center"/>
    </xf>
    <xf numFmtId="0" fontId="19" fillId="0" borderId="35" xfId="1" applyFont="1" applyBorder="1" applyAlignment="1">
      <alignment horizontal="center"/>
    </xf>
    <xf numFmtId="0" fontId="19" fillId="0" borderId="36" xfId="1" applyFont="1" applyBorder="1" applyAlignment="1">
      <alignment horizontal="center"/>
    </xf>
    <xf numFmtId="0" fontId="19" fillId="0" borderId="37" xfId="1" applyFont="1" applyBorder="1" applyAlignment="1">
      <alignment horizontal="center"/>
    </xf>
    <xf numFmtId="0" fontId="19" fillId="0" borderId="42" xfId="1" applyFont="1" applyBorder="1" applyAlignment="1">
      <alignment horizontal="center"/>
    </xf>
    <xf numFmtId="0" fontId="19" fillId="0" borderId="38" xfId="1" applyFont="1" applyBorder="1" applyAlignment="1">
      <alignment horizontal="center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3" xfId="1" applyFont="1" applyBorder="1" applyAlignment="1">
      <alignment horizontal="center"/>
    </xf>
    <xf numFmtId="2" fontId="8" fillId="3" borderId="52" xfId="1" applyNumberFormat="1" applyFont="1" applyFill="1" applyBorder="1" applyAlignment="1">
      <alignment horizontal="center"/>
    </xf>
    <xf numFmtId="0" fontId="8" fillId="3" borderId="52" xfId="1" applyFont="1" applyFill="1" applyBorder="1" applyAlignment="1">
      <alignment horizontal="center"/>
    </xf>
    <xf numFmtId="0" fontId="8" fillId="3" borderId="51" xfId="1" applyFont="1" applyFill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2" fontId="8" fillId="3" borderId="53" xfId="1" applyNumberFormat="1" applyFont="1" applyFill="1" applyBorder="1" applyAlignment="1">
      <alignment horizontal="center"/>
    </xf>
    <xf numFmtId="2" fontId="9" fillId="3" borderId="28" xfId="1" applyNumberFormat="1" applyFont="1" applyFill="1" applyBorder="1" applyAlignment="1">
      <alignment horizontal="center"/>
    </xf>
    <xf numFmtId="2" fontId="15" fillId="3" borderId="4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32" xfId="1" applyFont="1" applyBorder="1" applyAlignment="1">
      <alignment horizontal="center"/>
    </xf>
    <xf numFmtId="0" fontId="19" fillId="0" borderId="33" xfId="1" applyFont="1" applyBorder="1" applyAlignment="1">
      <alignment horizontal="center"/>
    </xf>
    <xf numFmtId="0" fontId="19" fillId="0" borderId="34" xfId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8" fillId="3" borderId="58" xfId="1" applyFont="1" applyFill="1" applyBorder="1" applyAlignment="1">
      <alignment horizontal="center"/>
    </xf>
    <xf numFmtId="0" fontId="10" fillId="2" borderId="58" xfId="1" applyFont="1" applyFill="1" applyBorder="1" applyAlignment="1">
      <alignment horizontal="center"/>
    </xf>
    <xf numFmtId="2" fontId="8" fillId="3" borderId="57" xfId="1" applyNumberFormat="1" applyFont="1" applyFill="1" applyBorder="1" applyAlignment="1">
      <alignment horizontal="center"/>
    </xf>
    <xf numFmtId="2" fontId="8" fillId="3" borderId="59" xfId="1" applyNumberFormat="1" applyFont="1" applyFill="1" applyBorder="1" applyAlignment="1">
      <alignment horizontal="center"/>
    </xf>
    <xf numFmtId="2" fontId="9" fillId="3" borderId="60" xfId="1" applyNumberFormat="1" applyFont="1" applyFill="1" applyBorder="1" applyAlignment="1">
      <alignment horizontal="center"/>
    </xf>
    <xf numFmtId="2" fontId="15" fillId="3" borderId="58" xfId="1" applyNumberFormat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8" fillId="2" borderId="58" xfId="2" applyFont="1" applyFill="1" applyBorder="1" applyAlignment="1">
      <alignment horizontal="left"/>
    </xf>
    <xf numFmtId="0" fontId="22" fillId="3" borderId="54" xfId="1" applyFont="1" applyFill="1" applyBorder="1" applyAlignment="1">
      <alignment horizontal="left"/>
    </xf>
    <xf numFmtId="0" fontId="22" fillId="3" borderId="55" xfId="1" applyFont="1" applyFill="1" applyBorder="1" applyAlignment="1">
      <alignment horizontal="left"/>
    </xf>
    <xf numFmtId="0" fontId="22" fillId="3" borderId="56" xfId="1" applyFont="1" applyFill="1" applyBorder="1" applyAlignment="1">
      <alignment horizontal="left"/>
    </xf>
    <xf numFmtId="0" fontId="22" fillId="3" borderId="56" xfId="1" applyFont="1" applyFill="1" applyBorder="1" applyAlignment="1">
      <alignment horizontal="left" wrapText="1"/>
    </xf>
    <xf numFmtId="0" fontId="22" fillId="3" borderId="7" xfId="1" applyFont="1" applyFill="1" applyBorder="1" applyAlignment="1">
      <alignment horizontal="left"/>
    </xf>
    <xf numFmtId="0" fontId="23" fillId="3" borderId="1" xfId="1" applyFont="1" applyFill="1" applyBorder="1" applyAlignment="1">
      <alignment horizontal="center"/>
    </xf>
    <xf numFmtId="0" fontId="23" fillId="3" borderId="2" xfId="1" applyFont="1" applyFill="1" applyBorder="1" applyAlignment="1">
      <alignment horizontal="center"/>
    </xf>
    <xf numFmtId="0" fontId="23" fillId="3" borderId="2" xfId="2" applyFont="1" applyFill="1" applyBorder="1" applyAlignment="1">
      <alignment horizontal="center"/>
    </xf>
    <xf numFmtId="0" fontId="24" fillId="3" borderId="2" xfId="1" applyFont="1" applyFill="1" applyBorder="1" applyAlignment="1">
      <alignment horizontal="center"/>
    </xf>
    <xf numFmtId="2" fontId="25" fillId="3" borderId="53" xfId="1" applyNumberFormat="1" applyFont="1" applyFill="1" applyBorder="1" applyAlignment="1">
      <alignment horizontal="center"/>
    </xf>
    <xf numFmtId="2" fontId="25" fillId="3" borderId="52" xfId="1" applyNumberFormat="1" applyFont="1" applyFill="1" applyBorder="1" applyAlignment="1">
      <alignment horizontal="center"/>
    </xf>
    <xf numFmtId="2" fontId="26" fillId="3" borderId="28" xfId="1" applyNumberFormat="1" applyFont="1" applyFill="1" applyBorder="1" applyAlignment="1">
      <alignment horizontal="center"/>
    </xf>
    <xf numFmtId="2" fontId="25" fillId="3" borderId="4" xfId="1" applyNumberFormat="1" applyFont="1" applyFill="1" applyBorder="1" applyAlignment="1">
      <alignment horizontal="center"/>
    </xf>
    <xf numFmtId="2" fontId="25" fillId="3" borderId="8" xfId="1" applyNumberFormat="1" applyFont="1" applyFill="1" applyBorder="1" applyAlignment="1">
      <alignment horizontal="center"/>
    </xf>
    <xf numFmtId="2" fontId="25" fillId="3" borderId="9" xfId="1" applyNumberFormat="1" applyFont="1" applyFill="1" applyBorder="1" applyAlignment="1">
      <alignment horizontal="center"/>
    </xf>
    <xf numFmtId="2" fontId="26" fillId="3" borderId="10" xfId="1" applyNumberFormat="1" applyFont="1" applyFill="1" applyBorder="1" applyAlignment="1">
      <alignment horizontal="center"/>
    </xf>
    <xf numFmtId="2" fontId="25" fillId="3" borderId="7" xfId="1" applyNumberFormat="1" applyFont="1" applyFill="1" applyBorder="1" applyAlignment="1">
      <alignment horizontal="center"/>
    </xf>
    <xf numFmtId="2" fontId="25" fillId="3" borderId="5" xfId="1" applyNumberFormat="1" applyFont="1" applyFill="1" applyBorder="1" applyAlignment="1">
      <alignment horizontal="center"/>
    </xf>
    <xf numFmtId="2" fontId="25" fillId="3" borderId="57" xfId="1" applyNumberFormat="1" applyFont="1" applyFill="1" applyBorder="1" applyAlignment="1">
      <alignment horizontal="center"/>
    </xf>
    <xf numFmtId="2" fontId="25" fillId="3" borderId="59" xfId="1" applyNumberFormat="1" applyFont="1" applyFill="1" applyBorder="1" applyAlignment="1">
      <alignment horizontal="center"/>
    </xf>
    <xf numFmtId="2" fontId="26" fillId="3" borderId="60" xfId="1" applyNumberFormat="1" applyFont="1" applyFill="1" applyBorder="1" applyAlignment="1">
      <alignment horizontal="center"/>
    </xf>
    <xf numFmtId="2" fontId="25" fillId="3" borderId="58" xfId="1" applyNumberFormat="1" applyFont="1" applyFill="1" applyBorder="1" applyAlignment="1">
      <alignment horizontal="center"/>
    </xf>
    <xf numFmtId="0" fontId="26" fillId="2" borderId="0" xfId="1" applyFont="1" applyFill="1"/>
    <xf numFmtId="0" fontId="27" fillId="0" borderId="0" xfId="0" applyFont="1" applyAlignment="1">
      <alignment horizontal="center"/>
    </xf>
    <xf numFmtId="0" fontId="27" fillId="0" borderId="0" xfId="0" applyFont="1"/>
    <xf numFmtId="0" fontId="26" fillId="0" borderId="0" xfId="1" applyFont="1" applyAlignment="1">
      <alignment horizontal="center"/>
    </xf>
    <xf numFmtId="0" fontId="26" fillId="0" borderId="47" xfId="1" applyFont="1" applyBorder="1" applyAlignment="1">
      <alignment horizontal="center"/>
    </xf>
    <xf numFmtId="0" fontId="26" fillId="0" borderId="48" xfId="1" applyFont="1" applyBorder="1" applyAlignment="1">
      <alignment horizontal="center"/>
    </xf>
    <xf numFmtId="0" fontId="26" fillId="0" borderId="49" xfId="1" applyFont="1" applyBorder="1" applyAlignment="1">
      <alignment horizontal="center"/>
    </xf>
    <xf numFmtId="0" fontId="26" fillId="0" borderId="50" xfId="1" applyFont="1" applyBorder="1" applyAlignment="1">
      <alignment horizontal="center"/>
    </xf>
    <xf numFmtId="0" fontId="26" fillId="2" borderId="4" xfId="1" applyFont="1" applyFill="1" applyBorder="1" applyAlignment="1">
      <alignment horizontal="center"/>
    </xf>
    <xf numFmtId="0" fontId="26" fillId="0" borderId="32" xfId="1" applyFont="1" applyBorder="1" applyAlignment="1">
      <alignment horizontal="center"/>
    </xf>
    <xf numFmtId="0" fontId="26" fillId="0" borderId="33" xfId="1" applyFont="1" applyBorder="1" applyAlignment="1">
      <alignment horizontal="center"/>
    </xf>
    <xf numFmtId="0" fontId="26" fillId="0" borderId="34" xfId="1" applyFont="1" applyBorder="1" applyAlignment="1">
      <alignment horizontal="center"/>
    </xf>
    <xf numFmtId="0" fontId="26" fillId="0" borderId="41" xfId="1" applyFont="1" applyBorder="1" applyAlignment="1">
      <alignment horizontal="center"/>
    </xf>
    <xf numFmtId="0" fontId="26" fillId="2" borderId="7" xfId="1" applyFont="1" applyFill="1" applyBorder="1" applyAlignment="1">
      <alignment horizontal="center"/>
    </xf>
    <xf numFmtId="0" fontId="26" fillId="0" borderId="35" xfId="1" applyFont="1" applyBorder="1" applyAlignment="1">
      <alignment horizontal="center"/>
    </xf>
    <xf numFmtId="0" fontId="26" fillId="0" borderId="36" xfId="1" applyFont="1" applyBorder="1" applyAlignment="1">
      <alignment horizontal="center"/>
    </xf>
    <xf numFmtId="0" fontId="26" fillId="0" borderId="37" xfId="1" applyFont="1" applyBorder="1" applyAlignment="1">
      <alignment horizontal="center"/>
    </xf>
    <xf numFmtId="0" fontId="26" fillId="0" borderId="42" xfId="1" applyFont="1" applyBorder="1" applyAlignment="1">
      <alignment horizontal="center"/>
    </xf>
    <xf numFmtId="0" fontId="26" fillId="0" borderId="44" xfId="1" applyFont="1" applyBorder="1" applyAlignment="1">
      <alignment horizontal="center"/>
    </xf>
    <xf numFmtId="0" fontId="26" fillId="0" borderId="45" xfId="1" applyFont="1" applyBorder="1" applyAlignment="1">
      <alignment horizontal="center"/>
    </xf>
    <xf numFmtId="0" fontId="26" fillId="0" borderId="46" xfId="1" applyFont="1" applyBorder="1" applyAlignment="1">
      <alignment horizontal="center"/>
    </xf>
    <xf numFmtId="0" fontId="26" fillId="2" borderId="6" xfId="1" applyFont="1" applyFill="1" applyBorder="1" applyAlignment="1">
      <alignment horizontal="center"/>
    </xf>
    <xf numFmtId="0" fontId="26" fillId="2" borderId="58" xfId="1" applyFont="1" applyFill="1" applyBorder="1" applyAlignment="1">
      <alignment horizontal="center"/>
    </xf>
    <xf numFmtId="0" fontId="26" fillId="0" borderId="61" xfId="1" applyFont="1" applyBorder="1" applyAlignment="1">
      <alignment horizontal="center"/>
    </xf>
    <xf numFmtId="0" fontId="26" fillId="0" borderId="62" xfId="1" applyFont="1" applyBorder="1" applyAlignment="1">
      <alignment horizontal="center"/>
    </xf>
    <xf numFmtId="0" fontId="26" fillId="0" borderId="63" xfId="1" applyFont="1" applyBorder="1" applyAlignment="1">
      <alignment horizontal="center"/>
    </xf>
    <xf numFmtId="0" fontId="32" fillId="6" borderId="65" xfId="3" applyNumberFormat="1" applyFont="1" applyFill="1" applyBorder="1" applyAlignment="1">
      <alignment horizontal="center"/>
    </xf>
    <xf numFmtId="0" fontId="32" fillId="6" borderId="65" xfId="3" applyNumberFormat="1" applyFont="1" applyFill="1" applyBorder="1" applyAlignment="1">
      <alignment horizontal="left"/>
    </xf>
    <xf numFmtId="0" fontId="32" fillId="6" borderId="66" xfId="3" applyNumberFormat="1" applyFont="1" applyFill="1" applyBorder="1" applyAlignment="1">
      <alignment horizontal="center"/>
    </xf>
    <xf numFmtId="0" fontId="32" fillId="6" borderId="66" xfId="3" applyNumberFormat="1" applyFont="1" applyFill="1" applyBorder="1" applyAlignment="1">
      <alignment horizontal="left"/>
    </xf>
    <xf numFmtId="0" fontId="32" fillId="6" borderId="66" xfId="3" applyNumberFormat="1" applyFont="1" applyFill="1" applyBorder="1" applyAlignment="1">
      <alignment horizontal="left" wrapText="1"/>
    </xf>
    <xf numFmtId="0" fontId="19" fillId="6" borderId="0" xfId="1" applyFont="1" applyFill="1" applyAlignment="1">
      <alignment horizontal="center"/>
    </xf>
    <xf numFmtId="2" fontId="25" fillId="7" borderId="53" xfId="1" applyNumberFormat="1" applyFont="1" applyFill="1" applyBorder="1" applyAlignment="1">
      <alignment horizontal="center"/>
    </xf>
    <xf numFmtId="2" fontId="25" fillId="7" borderId="52" xfId="1" applyNumberFormat="1" applyFont="1" applyFill="1" applyBorder="1" applyAlignment="1">
      <alignment horizontal="center"/>
    </xf>
    <xf numFmtId="2" fontId="26" fillId="7" borderId="28" xfId="1" applyNumberFormat="1" applyFont="1" applyFill="1" applyBorder="1" applyAlignment="1">
      <alignment horizontal="center"/>
    </xf>
    <xf numFmtId="2" fontId="25" fillId="7" borderId="8" xfId="1" applyNumberFormat="1" applyFont="1" applyFill="1" applyBorder="1" applyAlignment="1">
      <alignment horizontal="center"/>
    </xf>
    <xf numFmtId="2" fontId="25" fillId="7" borderId="9" xfId="1" applyNumberFormat="1" applyFont="1" applyFill="1" applyBorder="1" applyAlignment="1">
      <alignment horizontal="center"/>
    </xf>
    <xf numFmtId="2" fontId="26" fillId="7" borderId="10" xfId="1" applyNumberFormat="1" applyFont="1" applyFill="1" applyBorder="1" applyAlignment="1">
      <alignment horizontal="center"/>
    </xf>
    <xf numFmtId="2" fontId="25" fillId="7" borderId="5" xfId="1" applyNumberFormat="1" applyFont="1" applyFill="1" applyBorder="1" applyAlignment="1">
      <alignment horizontal="center"/>
    </xf>
    <xf numFmtId="2" fontId="25" fillId="7" borderId="57" xfId="1" applyNumberFormat="1" applyFont="1" applyFill="1" applyBorder="1" applyAlignment="1">
      <alignment horizontal="center"/>
    </xf>
    <xf numFmtId="2" fontId="25" fillId="7" borderId="59" xfId="1" applyNumberFormat="1" applyFont="1" applyFill="1" applyBorder="1" applyAlignment="1">
      <alignment horizontal="center"/>
    </xf>
    <xf numFmtId="2" fontId="26" fillId="7" borderId="60" xfId="1" applyNumberFormat="1" applyFont="1" applyFill="1" applyBorder="1" applyAlignment="1">
      <alignment horizontal="center"/>
    </xf>
    <xf numFmtId="0" fontId="33" fillId="6" borderId="66" xfId="3" applyNumberFormat="1" applyFont="1" applyFill="1" applyBorder="1" applyAlignment="1">
      <alignment horizontal="center"/>
    </xf>
    <xf numFmtId="0" fontId="33" fillId="6" borderId="66" xfId="3" applyNumberFormat="1" applyFont="1" applyFill="1" applyBorder="1" applyAlignment="1">
      <alignment horizontal="left"/>
    </xf>
    <xf numFmtId="0" fontId="33" fillId="6" borderId="66" xfId="3" applyNumberFormat="1" applyFont="1" applyFill="1" applyBorder="1" applyAlignment="1">
      <alignment horizontal="left" wrapText="1"/>
    </xf>
    <xf numFmtId="0" fontId="33" fillId="6" borderId="69" xfId="3" applyNumberFormat="1" applyFont="1" applyFill="1" applyBorder="1" applyAlignment="1">
      <alignment horizontal="left"/>
    </xf>
    <xf numFmtId="0" fontId="33" fillId="6" borderId="68" xfId="3" applyNumberFormat="1" applyFont="1" applyFill="1" applyBorder="1" applyAlignment="1">
      <alignment horizontal="left"/>
    </xf>
    <xf numFmtId="0" fontId="0" fillId="0" borderId="0" xfId="0" applyFill="1"/>
    <xf numFmtId="0" fontId="27" fillId="0" borderId="0" xfId="0" applyFont="1" applyFill="1"/>
    <xf numFmtId="0" fontId="26" fillId="0" borderId="0" xfId="1" applyFont="1" applyFill="1" applyAlignment="1">
      <alignment horizontal="center"/>
    </xf>
    <xf numFmtId="0" fontId="25" fillId="3" borderId="52" xfId="1" applyFont="1" applyFill="1" applyBorder="1" applyAlignment="1">
      <alignment horizontal="center"/>
    </xf>
    <xf numFmtId="0" fontId="25" fillId="3" borderId="51" xfId="1" applyFont="1" applyFill="1" applyBorder="1" applyAlignment="1">
      <alignment horizontal="center"/>
    </xf>
    <xf numFmtId="0" fontId="25" fillId="3" borderId="9" xfId="1" applyFont="1" applyFill="1" applyBorder="1" applyAlignment="1">
      <alignment horizontal="center"/>
    </xf>
    <xf numFmtId="0" fontId="25" fillId="3" borderId="64" xfId="1" applyFont="1" applyFill="1" applyBorder="1" applyAlignment="1">
      <alignment horizontal="center"/>
    </xf>
    <xf numFmtId="0" fontId="33" fillId="0" borderId="78" xfId="3" applyNumberFormat="1" applyFont="1" applyFill="1" applyBorder="1" applyAlignment="1">
      <alignment horizontal="left"/>
    </xf>
    <xf numFmtId="0" fontId="33" fillId="0" borderId="71" xfId="3" applyNumberFormat="1" applyFont="1" applyFill="1" applyBorder="1" applyAlignment="1">
      <alignment horizontal="left"/>
    </xf>
    <xf numFmtId="0" fontId="33" fillId="0" borderId="72" xfId="3" applyNumberFormat="1" applyFont="1" applyFill="1" applyBorder="1" applyAlignment="1">
      <alignment horizontal="left"/>
    </xf>
    <xf numFmtId="0" fontId="33" fillId="0" borderId="73" xfId="3" applyNumberFormat="1" applyFont="1" applyFill="1" applyBorder="1" applyAlignment="1">
      <alignment horizontal="left"/>
    </xf>
    <xf numFmtId="0" fontId="33" fillId="0" borderId="71" xfId="3" applyNumberFormat="1" applyFont="1" applyFill="1" applyBorder="1" applyAlignment="1">
      <alignment horizontal="left" wrapText="1"/>
    </xf>
    <xf numFmtId="0" fontId="32" fillId="0" borderId="74" xfId="3" applyNumberFormat="1" applyFont="1" applyFill="1" applyBorder="1" applyAlignment="1">
      <alignment horizontal="left"/>
    </xf>
    <xf numFmtId="0" fontId="32" fillId="0" borderId="75" xfId="3" applyNumberFormat="1" applyFont="1" applyFill="1" applyBorder="1" applyAlignment="1">
      <alignment horizontal="left"/>
    </xf>
    <xf numFmtId="0" fontId="32" fillId="0" borderId="76" xfId="3" applyNumberFormat="1" applyFont="1" applyFill="1" applyBorder="1" applyAlignment="1">
      <alignment horizontal="left"/>
    </xf>
    <xf numFmtId="0" fontId="32" fillId="0" borderId="77" xfId="3" applyNumberFormat="1" applyFont="1" applyFill="1" applyBorder="1" applyAlignment="1">
      <alignment horizontal="left"/>
    </xf>
    <xf numFmtId="0" fontId="32" fillId="0" borderId="75" xfId="3" applyNumberFormat="1" applyFont="1" applyFill="1" applyBorder="1" applyAlignment="1">
      <alignment horizontal="left" wrapText="1"/>
    </xf>
    <xf numFmtId="0" fontId="25" fillId="3" borderId="59" xfId="1" applyFont="1" applyFill="1" applyBorder="1" applyAlignment="1">
      <alignment horizontal="center"/>
    </xf>
    <xf numFmtId="0" fontId="34" fillId="0" borderId="85" xfId="3" applyNumberFormat="1" applyFont="1" applyFill="1" applyBorder="1" applyAlignment="1">
      <alignment horizontal="left"/>
    </xf>
    <xf numFmtId="0" fontId="35" fillId="0" borderId="86" xfId="3" applyNumberFormat="1" applyFont="1" applyFill="1" applyBorder="1" applyAlignment="1">
      <alignment horizontal="left"/>
    </xf>
    <xf numFmtId="0" fontId="32" fillId="0" borderId="79" xfId="3" applyNumberFormat="1" applyFont="1" applyFill="1" applyBorder="1" applyAlignment="1">
      <alignment horizontal="left"/>
    </xf>
    <xf numFmtId="0" fontId="32" fillId="0" borderId="80" xfId="3" applyNumberFormat="1" applyFont="1" applyFill="1" applyBorder="1" applyAlignment="1">
      <alignment horizontal="left"/>
    </xf>
    <xf numFmtId="0" fontId="32" fillId="0" borderId="80" xfId="3" applyNumberFormat="1" applyFont="1" applyFill="1" applyBorder="1" applyAlignment="1">
      <alignment horizontal="left" wrapText="1"/>
    </xf>
    <xf numFmtId="0" fontId="32" fillId="0" borderId="82" xfId="3" applyNumberFormat="1" applyFont="1" applyFill="1" applyBorder="1" applyAlignment="1">
      <alignment horizontal="left"/>
    </xf>
    <xf numFmtId="0" fontId="33" fillId="0" borderId="70" xfId="3" applyNumberFormat="1" applyFont="1" applyFill="1" applyBorder="1" applyAlignment="1">
      <alignment horizontal="left"/>
    </xf>
    <xf numFmtId="0" fontId="33" fillId="0" borderId="66" xfId="3" applyNumberFormat="1" applyFont="1" applyFill="1" applyBorder="1" applyAlignment="1">
      <alignment horizontal="left"/>
    </xf>
    <xf numFmtId="0" fontId="33" fillId="0" borderId="66" xfId="3" applyNumberFormat="1" applyFont="1" applyFill="1" applyBorder="1" applyAlignment="1">
      <alignment horizontal="left" wrapText="1"/>
    </xf>
    <xf numFmtId="0" fontId="33" fillId="0" borderId="69" xfId="3" applyNumberFormat="1" applyFont="1" applyFill="1" applyBorder="1" applyAlignment="1">
      <alignment horizontal="left"/>
    </xf>
    <xf numFmtId="0" fontId="34" fillId="9" borderId="71" xfId="3" applyNumberFormat="1" applyFont="1" applyFill="1" applyBorder="1" applyAlignment="1">
      <alignment horizontal="left"/>
    </xf>
    <xf numFmtId="0" fontId="35" fillId="9" borderId="75" xfId="3" applyNumberFormat="1" applyFont="1" applyFill="1" applyBorder="1" applyAlignment="1">
      <alignment horizontal="left"/>
    </xf>
    <xf numFmtId="2" fontId="25" fillId="8" borderId="8" xfId="1" applyNumberFormat="1" applyFont="1" applyFill="1" applyBorder="1" applyAlignment="1">
      <alignment horizontal="center"/>
    </xf>
    <xf numFmtId="2" fontId="25" fillId="8" borderId="9" xfId="1" applyNumberFormat="1" applyFont="1" applyFill="1" applyBorder="1" applyAlignment="1">
      <alignment horizontal="center"/>
    </xf>
    <xf numFmtId="2" fontId="26" fillId="8" borderId="10" xfId="1" applyNumberFormat="1" applyFont="1" applyFill="1" applyBorder="1" applyAlignment="1">
      <alignment horizontal="center"/>
    </xf>
    <xf numFmtId="2" fontId="25" fillId="8" borderId="7" xfId="1" applyNumberFormat="1" applyFont="1" applyFill="1" applyBorder="1" applyAlignment="1">
      <alignment horizontal="center"/>
    </xf>
    <xf numFmtId="0" fontId="25" fillId="8" borderId="59" xfId="1" applyFont="1" applyFill="1" applyBorder="1" applyAlignment="1">
      <alignment horizontal="center"/>
    </xf>
    <xf numFmtId="0" fontId="34" fillId="9" borderId="85" xfId="3" applyNumberFormat="1" applyFont="1" applyFill="1" applyBorder="1" applyAlignment="1">
      <alignment horizontal="left"/>
    </xf>
    <xf numFmtId="0" fontId="35" fillId="9" borderId="86" xfId="3" applyNumberFormat="1" applyFont="1" applyFill="1" applyBorder="1" applyAlignment="1">
      <alignment horizontal="left"/>
    </xf>
    <xf numFmtId="2" fontId="25" fillId="8" borderId="57" xfId="1" applyNumberFormat="1" applyFont="1" applyFill="1" applyBorder="1" applyAlignment="1">
      <alignment horizontal="center"/>
    </xf>
    <xf numFmtId="2" fontId="25" fillId="8" borderId="59" xfId="1" applyNumberFormat="1" applyFont="1" applyFill="1" applyBorder="1" applyAlignment="1">
      <alignment horizontal="center"/>
    </xf>
    <xf numFmtId="2" fontId="26" fillId="8" borderId="60" xfId="1" applyNumberFormat="1" applyFont="1" applyFill="1" applyBorder="1" applyAlignment="1">
      <alignment horizontal="center"/>
    </xf>
    <xf numFmtId="2" fontId="25" fillId="8" borderId="58" xfId="1" applyNumberFormat="1" applyFont="1" applyFill="1" applyBorder="1" applyAlignment="1">
      <alignment horizontal="center"/>
    </xf>
    <xf numFmtId="0" fontId="26" fillId="9" borderId="58" xfId="1" applyFont="1" applyFill="1" applyBorder="1" applyAlignment="1">
      <alignment horizontal="center"/>
    </xf>
    <xf numFmtId="0" fontId="25" fillId="0" borderId="59" xfId="1" applyFont="1" applyFill="1" applyBorder="1" applyAlignment="1">
      <alignment horizontal="center"/>
    </xf>
    <xf numFmtId="2" fontId="25" fillId="0" borderId="57" xfId="1" applyNumberFormat="1" applyFont="1" applyFill="1" applyBorder="1" applyAlignment="1">
      <alignment horizontal="center"/>
    </xf>
    <xf numFmtId="2" fontId="25" fillId="0" borderId="59" xfId="1" applyNumberFormat="1" applyFont="1" applyFill="1" applyBorder="1" applyAlignment="1">
      <alignment horizontal="center"/>
    </xf>
    <xf numFmtId="2" fontId="26" fillId="0" borderId="60" xfId="1" applyNumberFormat="1" applyFont="1" applyFill="1" applyBorder="1" applyAlignment="1">
      <alignment horizontal="center"/>
    </xf>
    <xf numFmtId="2" fontId="25" fillId="0" borderId="58" xfId="1" applyNumberFormat="1" applyFont="1" applyFill="1" applyBorder="1" applyAlignment="1">
      <alignment horizontal="center"/>
    </xf>
    <xf numFmtId="0" fontId="26" fillId="0" borderId="58" xfId="1" applyFont="1" applyFill="1" applyBorder="1" applyAlignment="1">
      <alignment horizontal="center"/>
    </xf>
    <xf numFmtId="0" fontId="36" fillId="0" borderId="9" xfId="1" applyFont="1" applyFill="1" applyBorder="1" applyAlignment="1">
      <alignment horizontal="center"/>
    </xf>
    <xf numFmtId="2" fontId="25" fillId="0" borderId="8" xfId="1" applyNumberFormat="1" applyFont="1" applyFill="1" applyBorder="1" applyAlignment="1">
      <alignment horizontal="center"/>
    </xf>
    <xf numFmtId="2" fontId="25" fillId="0" borderId="9" xfId="1" applyNumberFormat="1" applyFont="1" applyFill="1" applyBorder="1" applyAlignment="1">
      <alignment horizontal="center"/>
    </xf>
    <xf numFmtId="2" fontId="26" fillId="0" borderId="10" xfId="1" applyNumberFormat="1" applyFont="1" applyFill="1" applyBorder="1" applyAlignment="1">
      <alignment horizontal="center"/>
    </xf>
    <xf numFmtId="2" fontId="25" fillId="0" borderId="7" xfId="1" applyNumberFormat="1" applyFont="1" applyFill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26" fillId="10" borderId="4" xfId="1" applyFont="1" applyFill="1" applyBorder="1" applyAlignment="1">
      <alignment horizontal="center"/>
    </xf>
    <xf numFmtId="0" fontId="33" fillId="10" borderId="66" xfId="3" applyNumberFormat="1" applyFont="1" applyFill="1" applyBorder="1" applyAlignment="1">
      <alignment horizontal="center"/>
    </xf>
    <xf numFmtId="0" fontId="33" fillId="10" borderId="66" xfId="3" applyNumberFormat="1" applyFont="1" applyFill="1" applyBorder="1" applyAlignment="1">
      <alignment horizontal="left"/>
    </xf>
    <xf numFmtId="2" fontId="25" fillId="11" borderId="8" xfId="1" applyNumberFormat="1" applyFont="1" applyFill="1" applyBorder="1" applyAlignment="1">
      <alignment horizontal="center"/>
    </xf>
    <xf numFmtId="2" fontId="25" fillId="11" borderId="9" xfId="1" applyNumberFormat="1" applyFont="1" applyFill="1" applyBorder="1" applyAlignment="1">
      <alignment horizontal="center"/>
    </xf>
    <xf numFmtId="2" fontId="26" fillId="11" borderId="10" xfId="1" applyNumberFormat="1" applyFont="1" applyFill="1" applyBorder="1" applyAlignment="1">
      <alignment horizontal="center"/>
    </xf>
    <xf numFmtId="2" fontId="25" fillId="11" borderId="7" xfId="1" applyNumberFormat="1" applyFont="1" applyFill="1" applyBorder="1" applyAlignment="1">
      <alignment horizontal="center"/>
    </xf>
    <xf numFmtId="0" fontId="32" fillId="10" borderId="66" xfId="3" applyNumberFormat="1" applyFont="1" applyFill="1" applyBorder="1" applyAlignment="1">
      <alignment horizontal="center"/>
    </xf>
    <xf numFmtId="0" fontId="32" fillId="10" borderId="66" xfId="3" applyNumberFormat="1" applyFont="1" applyFill="1" applyBorder="1" applyAlignment="1">
      <alignment horizontal="left"/>
    </xf>
    <xf numFmtId="2" fontId="25" fillId="11" borderId="57" xfId="1" applyNumberFormat="1" applyFont="1" applyFill="1" applyBorder="1" applyAlignment="1">
      <alignment horizontal="center"/>
    </xf>
    <xf numFmtId="2" fontId="25" fillId="11" borderId="59" xfId="1" applyNumberFormat="1" applyFont="1" applyFill="1" applyBorder="1" applyAlignment="1">
      <alignment horizontal="center"/>
    </xf>
    <xf numFmtId="2" fontId="26" fillId="11" borderId="60" xfId="1" applyNumberFormat="1" applyFont="1" applyFill="1" applyBorder="1" applyAlignment="1">
      <alignment horizontal="center"/>
    </xf>
    <xf numFmtId="2" fontId="25" fillId="11" borderId="58" xfId="1" applyNumberFormat="1" applyFont="1" applyFill="1" applyBorder="1" applyAlignment="1">
      <alignment horizontal="center"/>
    </xf>
    <xf numFmtId="0" fontId="26" fillId="0" borderId="38" xfId="1" applyFont="1" applyBorder="1" applyAlignment="1">
      <alignment horizontal="center"/>
    </xf>
    <xf numFmtId="0" fontId="26" fillId="0" borderId="39" xfId="1" applyFont="1" applyBorder="1" applyAlignment="1">
      <alignment horizontal="center"/>
    </xf>
    <xf numFmtId="0" fontId="26" fillId="0" borderId="40" xfId="1" applyFont="1" applyBorder="1" applyAlignment="1">
      <alignment horizontal="center"/>
    </xf>
    <xf numFmtId="0" fontId="33" fillId="0" borderId="66" xfId="3" applyNumberFormat="1" applyFont="1" applyFill="1" applyBorder="1" applyAlignment="1">
      <alignment horizontal="center"/>
    </xf>
    <xf numFmtId="16" fontId="0" fillId="0" borderId="0" xfId="0" applyNumberFormat="1"/>
    <xf numFmtId="0" fontId="26" fillId="0" borderId="35" xfId="1" applyFont="1" applyFill="1" applyBorder="1" applyAlignment="1">
      <alignment horizontal="center"/>
    </xf>
    <xf numFmtId="0" fontId="26" fillId="0" borderId="36" xfId="1" applyFont="1" applyFill="1" applyBorder="1" applyAlignment="1">
      <alignment horizontal="center"/>
    </xf>
    <xf numFmtId="0" fontId="26" fillId="0" borderId="37" xfId="1" applyFont="1" applyFill="1" applyBorder="1" applyAlignment="1">
      <alignment horizontal="center"/>
    </xf>
    <xf numFmtId="0" fontId="26" fillId="0" borderId="42" xfId="1" applyFont="1" applyFill="1" applyBorder="1" applyAlignment="1">
      <alignment horizontal="center"/>
    </xf>
    <xf numFmtId="0" fontId="26" fillId="0" borderId="43" xfId="1" applyFont="1" applyBorder="1" applyAlignment="1">
      <alignment horizontal="center"/>
    </xf>
    <xf numFmtId="0" fontId="26" fillId="10" borderId="38" xfId="1" applyFont="1" applyFill="1" applyBorder="1" applyAlignment="1">
      <alignment horizontal="center"/>
    </xf>
    <xf numFmtId="0" fontId="26" fillId="10" borderId="39" xfId="1" applyFont="1" applyFill="1" applyBorder="1" applyAlignment="1">
      <alignment horizontal="center"/>
    </xf>
    <xf numFmtId="0" fontId="26" fillId="10" borderId="40" xfId="1" applyFont="1" applyFill="1" applyBorder="1" applyAlignment="1">
      <alignment horizontal="center"/>
    </xf>
    <xf numFmtId="0" fontId="27" fillId="10" borderId="0" xfId="0" applyFont="1" applyFill="1"/>
    <xf numFmtId="0" fontId="26" fillId="10" borderId="43" xfId="1" applyFont="1" applyFill="1" applyBorder="1" applyAlignment="1">
      <alignment horizontal="center"/>
    </xf>
    <xf numFmtId="0" fontId="26" fillId="10" borderId="35" xfId="1" applyFont="1" applyFill="1" applyBorder="1" applyAlignment="1">
      <alignment horizontal="center"/>
    </xf>
    <xf numFmtId="0" fontId="26" fillId="10" borderId="36" xfId="1" applyFont="1" applyFill="1" applyBorder="1" applyAlignment="1">
      <alignment horizontal="center"/>
    </xf>
    <xf numFmtId="0" fontId="26" fillId="10" borderId="37" xfId="1" applyFont="1" applyFill="1" applyBorder="1" applyAlignment="1">
      <alignment horizontal="center"/>
    </xf>
    <xf numFmtId="0" fontId="26" fillId="10" borderId="0" xfId="1" applyFont="1" applyFill="1" applyAlignment="1">
      <alignment horizontal="center"/>
    </xf>
    <xf numFmtId="0" fontId="26" fillId="10" borderId="42" xfId="1" applyFont="1" applyFill="1" applyBorder="1" applyAlignment="1">
      <alignment horizontal="center"/>
    </xf>
    <xf numFmtId="0" fontId="33" fillId="0" borderId="65" xfId="3" applyNumberFormat="1" applyFont="1" applyFill="1" applyBorder="1" applyAlignment="1">
      <alignment horizontal="center"/>
    </xf>
    <xf numFmtId="0" fontId="33" fillId="6" borderId="65" xfId="3" applyNumberFormat="1" applyFont="1" applyFill="1" applyBorder="1" applyAlignment="1">
      <alignment horizontal="left"/>
    </xf>
    <xf numFmtId="0" fontId="33" fillId="10" borderId="67" xfId="3" applyNumberFormat="1" applyFont="1" applyFill="1" applyBorder="1" applyAlignment="1">
      <alignment horizontal="left"/>
    </xf>
    <xf numFmtId="2" fontId="25" fillId="11" borderId="5" xfId="1" applyNumberFormat="1" applyFont="1" applyFill="1" applyBorder="1" applyAlignment="1">
      <alignment horizontal="center"/>
    </xf>
    <xf numFmtId="0" fontId="36" fillId="8" borderId="64" xfId="1" applyFont="1" applyFill="1" applyBorder="1" applyAlignment="1">
      <alignment horizontal="center"/>
    </xf>
    <xf numFmtId="0" fontId="33" fillId="0" borderId="73" xfId="3" applyNumberFormat="1" applyFont="1" applyFill="1" applyBorder="1" applyAlignment="1">
      <alignment horizontal="left" wrapText="1"/>
    </xf>
    <xf numFmtId="0" fontId="32" fillId="0" borderId="77" xfId="3" applyNumberFormat="1" applyFont="1" applyFill="1" applyBorder="1" applyAlignment="1">
      <alignment horizontal="left" wrapText="1"/>
    </xf>
    <xf numFmtId="0" fontId="32" fillId="0" borderId="76" xfId="3" applyNumberFormat="1" applyFont="1" applyFill="1" applyBorder="1" applyAlignment="1">
      <alignment horizontal="left" wrapText="1"/>
    </xf>
    <xf numFmtId="16" fontId="26" fillId="0" borderId="32" xfId="1" applyNumberFormat="1" applyFont="1" applyBorder="1" applyAlignment="1">
      <alignment horizontal="center"/>
    </xf>
    <xf numFmtId="0" fontId="25" fillId="4" borderId="29" xfId="1" applyFont="1" applyFill="1" applyBorder="1" applyAlignment="1">
      <alignment horizontal="center" vertical="center"/>
    </xf>
    <xf numFmtId="0" fontId="25" fillId="4" borderId="30" xfId="1" applyFont="1" applyFill="1" applyBorder="1" applyAlignment="1">
      <alignment horizontal="center" vertical="center"/>
    </xf>
    <xf numFmtId="0" fontId="25" fillId="4" borderId="31" xfId="1" applyFont="1" applyFill="1" applyBorder="1" applyAlignment="1">
      <alignment horizontal="center" vertical="center"/>
    </xf>
    <xf numFmtId="0" fontId="23" fillId="5" borderId="29" xfId="1" applyFont="1" applyFill="1" applyBorder="1" applyAlignment="1">
      <alignment horizontal="center" vertical="center"/>
    </xf>
    <xf numFmtId="0" fontId="23" fillId="5" borderId="30" xfId="1" applyFont="1" applyFill="1" applyBorder="1" applyAlignment="1">
      <alignment horizontal="center" vertical="center"/>
    </xf>
    <xf numFmtId="0" fontId="23" fillId="5" borderId="31" xfId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23" fillId="3" borderId="13" xfId="1" applyFont="1" applyFill="1" applyBorder="1" applyAlignment="1">
      <alignment horizontal="center" vertical="center"/>
    </xf>
    <xf numFmtId="0" fontId="23" fillId="3" borderId="14" xfId="1" applyFont="1" applyFill="1" applyBorder="1" applyAlignment="1">
      <alignment horizontal="center" vertical="center"/>
    </xf>
    <xf numFmtId="0" fontId="23" fillId="3" borderId="15" xfId="1" applyFont="1" applyFill="1" applyBorder="1" applyAlignment="1">
      <alignment horizontal="center" vertical="center"/>
    </xf>
    <xf numFmtId="0" fontId="23" fillId="3" borderId="16" xfId="1" applyFont="1" applyFill="1" applyBorder="1" applyAlignment="1">
      <alignment horizontal="center" vertical="center"/>
    </xf>
    <xf numFmtId="0" fontId="23" fillId="3" borderId="17" xfId="1" applyFont="1" applyFill="1" applyBorder="1" applyAlignment="1">
      <alignment horizontal="center" vertical="center"/>
    </xf>
    <xf numFmtId="0" fontId="23" fillId="3" borderId="18" xfId="1" applyFont="1" applyFill="1" applyBorder="1" applyAlignment="1">
      <alignment horizontal="center" vertical="center"/>
    </xf>
    <xf numFmtId="0" fontId="23" fillId="7" borderId="19" xfId="1" applyFont="1" applyFill="1" applyBorder="1" applyAlignment="1">
      <alignment horizontal="center" vertical="center"/>
    </xf>
    <xf numFmtId="0" fontId="23" fillId="7" borderId="20" xfId="1" applyFont="1" applyFill="1" applyBorder="1" applyAlignment="1">
      <alignment horizontal="center" vertical="center"/>
    </xf>
    <xf numFmtId="0" fontId="23" fillId="7" borderId="21" xfId="1" applyFont="1" applyFill="1" applyBorder="1" applyAlignment="1">
      <alignment horizontal="center" vertical="center"/>
    </xf>
    <xf numFmtId="0" fontId="23" fillId="7" borderId="22" xfId="1" applyFont="1" applyFill="1" applyBorder="1" applyAlignment="1">
      <alignment horizontal="center" vertical="center"/>
    </xf>
    <xf numFmtId="0" fontId="23" fillId="7" borderId="23" xfId="1" applyFont="1" applyFill="1" applyBorder="1" applyAlignment="1">
      <alignment horizontal="center" vertical="center"/>
    </xf>
    <xf numFmtId="0" fontId="23" fillId="7" borderId="24" xfId="1" applyFont="1" applyFill="1" applyBorder="1" applyAlignment="1">
      <alignment horizontal="center" vertical="center"/>
    </xf>
    <xf numFmtId="164" fontId="23" fillId="3" borderId="1" xfId="1" applyNumberFormat="1" applyFont="1" applyFill="1" applyBorder="1" applyAlignment="1">
      <alignment horizontal="center" vertical="center" wrapText="1"/>
    </xf>
    <xf numFmtId="164" fontId="23" fillId="3" borderId="2" xfId="1" applyNumberFormat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/>
    </xf>
    <xf numFmtId="164" fontId="23" fillId="3" borderId="11" xfId="1" applyNumberFormat="1" applyFont="1" applyFill="1" applyBorder="1" applyAlignment="1">
      <alignment horizontal="center" vertical="center"/>
    </xf>
    <xf numFmtId="164" fontId="23" fillId="3" borderId="25" xfId="1" applyNumberFormat="1" applyFont="1" applyFill="1" applyBorder="1" applyAlignment="1">
      <alignment horizontal="center" vertical="center"/>
    </xf>
    <xf numFmtId="164" fontId="23" fillId="3" borderId="12" xfId="1" applyNumberFormat="1" applyFont="1" applyFill="1" applyBorder="1" applyAlignment="1">
      <alignment horizontal="center" vertical="center"/>
    </xf>
    <xf numFmtId="164" fontId="23" fillId="3" borderId="26" xfId="1" applyNumberFormat="1" applyFont="1" applyFill="1" applyBorder="1" applyAlignment="1">
      <alignment horizontal="center" vertical="center"/>
    </xf>
    <xf numFmtId="164" fontId="23" fillId="3" borderId="3" xfId="1" applyNumberFormat="1" applyFont="1" applyFill="1" applyBorder="1" applyAlignment="1">
      <alignment horizontal="center" vertical="center"/>
    </xf>
    <xf numFmtId="164" fontId="23" fillId="3" borderId="27" xfId="1" applyNumberFormat="1" applyFont="1" applyFill="1" applyBorder="1" applyAlignment="1">
      <alignment horizontal="center" vertical="center"/>
    </xf>
    <xf numFmtId="164" fontId="23" fillId="7" borderId="11" xfId="1" applyNumberFormat="1" applyFont="1" applyFill="1" applyBorder="1" applyAlignment="1">
      <alignment horizontal="center" vertical="center"/>
    </xf>
    <xf numFmtId="164" fontId="23" fillId="7" borderId="25" xfId="1" applyNumberFormat="1" applyFont="1" applyFill="1" applyBorder="1" applyAlignment="1">
      <alignment horizontal="center" vertical="center"/>
    </xf>
    <xf numFmtId="164" fontId="23" fillId="7" borderId="12" xfId="1" applyNumberFormat="1" applyFont="1" applyFill="1" applyBorder="1" applyAlignment="1">
      <alignment horizontal="center" vertical="center"/>
    </xf>
    <xf numFmtId="164" fontId="23" fillId="7" borderId="26" xfId="1" applyNumberFormat="1" applyFont="1" applyFill="1" applyBorder="1" applyAlignment="1">
      <alignment horizontal="center" vertical="center"/>
    </xf>
    <xf numFmtId="164" fontId="23" fillId="7" borderId="3" xfId="1" applyNumberFormat="1" applyFont="1" applyFill="1" applyBorder="1" applyAlignment="1">
      <alignment horizontal="center" vertical="center"/>
    </xf>
    <xf numFmtId="164" fontId="23" fillId="7" borderId="27" xfId="1" applyNumberFormat="1" applyFont="1" applyFill="1" applyBorder="1" applyAlignment="1">
      <alignment horizontal="center" vertical="center"/>
    </xf>
    <xf numFmtId="0" fontId="23" fillId="7" borderId="13" xfId="1" applyFont="1" applyFill="1" applyBorder="1" applyAlignment="1">
      <alignment horizontal="center" vertical="center"/>
    </xf>
    <xf numFmtId="0" fontId="23" fillId="7" borderId="14" xfId="1" applyFont="1" applyFill="1" applyBorder="1" applyAlignment="1">
      <alignment horizontal="center" vertical="center"/>
    </xf>
    <xf numFmtId="0" fontId="23" fillId="7" borderId="15" xfId="1" applyFont="1" applyFill="1" applyBorder="1" applyAlignment="1">
      <alignment horizontal="center" vertical="center"/>
    </xf>
    <xf numFmtId="0" fontId="23" fillId="7" borderId="16" xfId="1" applyFont="1" applyFill="1" applyBorder="1" applyAlignment="1">
      <alignment horizontal="center" vertical="center"/>
    </xf>
    <xf numFmtId="0" fontId="23" fillId="7" borderId="17" xfId="1" applyFont="1" applyFill="1" applyBorder="1" applyAlignment="1">
      <alignment horizontal="center" vertical="center"/>
    </xf>
    <xf numFmtId="0" fontId="23" fillId="7" borderId="18" xfId="1" applyFont="1" applyFill="1" applyBorder="1" applyAlignment="1">
      <alignment horizontal="center" vertical="center"/>
    </xf>
    <xf numFmtId="164" fontId="23" fillId="7" borderId="81" xfId="1" applyNumberFormat="1" applyFont="1" applyFill="1" applyBorder="1" applyAlignment="1">
      <alignment horizontal="center" vertical="center"/>
    </xf>
    <xf numFmtId="164" fontId="23" fillId="7" borderId="83" xfId="1" applyNumberFormat="1" applyFont="1" applyFill="1" applyBorder="1" applyAlignment="1">
      <alignment horizontal="center" vertical="center"/>
    </xf>
    <xf numFmtId="0" fontId="20" fillId="4" borderId="29" xfId="1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17" fillId="5" borderId="29" xfId="1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164" fontId="23" fillId="7" borderId="84" xfId="1" applyNumberFormat="1" applyFont="1" applyFill="1" applyBorder="1" applyAlignment="1">
      <alignment horizontal="center" vertical="center"/>
    </xf>
    <xf numFmtId="0" fontId="29" fillId="4" borderId="30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horizontal="center" vertical="center"/>
    </xf>
    <xf numFmtId="0" fontId="28" fillId="5" borderId="30" xfId="0" applyFont="1" applyFill="1" applyBorder="1" applyAlignment="1">
      <alignment horizontal="center" vertical="center"/>
    </xf>
    <xf numFmtId="0" fontId="28" fillId="5" borderId="31" xfId="0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center" vertical="center"/>
    </xf>
    <xf numFmtId="164" fontId="3" fillId="3" borderId="25" xfId="1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3" fillId="3" borderId="26" xfId="1" applyNumberFormat="1" applyFont="1" applyFill="1" applyBorder="1" applyAlignment="1">
      <alignment horizontal="center" vertical="center"/>
    </xf>
    <xf numFmtId="164" fontId="14" fillId="3" borderId="3" xfId="1" applyNumberFormat="1" applyFont="1" applyFill="1" applyBorder="1" applyAlignment="1">
      <alignment horizontal="center" vertical="center"/>
    </xf>
    <xf numFmtId="164" fontId="14" fillId="3" borderId="27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1" fillId="3" borderId="14" xfId="1" applyFont="1" applyFill="1" applyBorder="1" applyAlignment="1">
      <alignment horizontal="center" vertical="center"/>
    </xf>
    <xf numFmtId="0" fontId="11" fillId="3" borderId="15" xfId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horizontal="center" vertical="center"/>
    </xf>
    <xf numFmtId="0" fontId="11" fillId="3" borderId="17" xfId="1" applyFont="1" applyFill="1" applyBorder="1" applyAlignment="1">
      <alignment horizontal="center" vertical="center"/>
    </xf>
    <xf numFmtId="0" fontId="11" fillId="3" borderId="18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center" vertical="center"/>
    </xf>
    <xf numFmtId="0" fontId="11" fillId="3" borderId="20" xfId="1" applyFont="1" applyFill="1" applyBorder="1" applyAlignment="1">
      <alignment horizontal="center" vertical="center"/>
    </xf>
    <xf numFmtId="0" fontId="11" fillId="3" borderId="21" xfId="1" applyFont="1" applyFill="1" applyBorder="1" applyAlignment="1">
      <alignment horizontal="center" vertical="center"/>
    </xf>
    <xf numFmtId="0" fontId="11" fillId="3" borderId="22" xfId="1" applyFont="1" applyFill="1" applyBorder="1" applyAlignment="1">
      <alignment horizontal="center" vertical="center"/>
    </xf>
    <xf numFmtId="0" fontId="11" fillId="3" borderId="23" xfId="1" applyFont="1" applyFill="1" applyBorder="1" applyAlignment="1">
      <alignment horizontal="center" vertical="center"/>
    </xf>
    <xf numFmtId="0" fontId="11" fillId="3" borderId="24" xfId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 wrapText="1"/>
    </xf>
    <xf numFmtId="164" fontId="12" fillId="3" borderId="2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3" fillId="3" borderId="19" xfId="1" applyFont="1" applyFill="1" applyBorder="1" applyAlignment="1">
      <alignment horizontal="center" vertical="center"/>
    </xf>
    <xf numFmtId="0" fontId="23" fillId="3" borderId="20" xfId="1" applyFont="1" applyFill="1" applyBorder="1" applyAlignment="1">
      <alignment horizontal="center" vertical="center"/>
    </xf>
    <xf numFmtId="0" fontId="23" fillId="3" borderId="21" xfId="1" applyFont="1" applyFill="1" applyBorder="1" applyAlignment="1">
      <alignment horizontal="center" vertical="center"/>
    </xf>
    <xf numFmtId="0" fontId="23" fillId="3" borderId="22" xfId="1" applyFont="1" applyFill="1" applyBorder="1" applyAlignment="1">
      <alignment horizontal="center" vertical="center"/>
    </xf>
    <xf numFmtId="0" fontId="23" fillId="3" borderId="23" xfId="1" applyFont="1" applyFill="1" applyBorder="1" applyAlignment="1">
      <alignment horizontal="center" vertical="center"/>
    </xf>
    <xf numFmtId="0" fontId="23" fillId="3" borderId="24" xfId="1" applyFont="1" applyFill="1" applyBorder="1" applyAlignment="1">
      <alignment horizontal="center" vertical="center"/>
    </xf>
  </cellXfs>
  <cellStyles count="5">
    <cellStyle name="normální" xfId="0" builtinId="0"/>
    <cellStyle name="Normální 2" xfId="1"/>
    <cellStyle name="Normální 3" xfId="4"/>
    <cellStyle name="Normální 4" xfId="3"/>
    <cellStyle name="normální_SPOLEČNÉ SKLADB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28575</xdr:rowOff>
    </xdr:from>
    <xdr:to>
      <xdr:col>6</xdr:col>
      <xdr:colOff>104775</xdr:colOff>
      <xdr:row>6</xdr:row>
      <xdr:rowOff>400050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9563100"/>
          <a:ext cx="15621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120" zoomScaleNormal="120" workbookViewId="0">
      <selection activeCell="N1" sqref="N1:U1048576"/>
    </sheetView>
  </sheetViews>
  <sheetFormatPr defaultRowHeight="14.25"/>
  <cols>
    <col min="1" max="1" width="3.625" customWidth="1"/>
    <col min="2" max="2" width="14.5" customWidth="1"/>
    <col min="3" max="3" width="4.25" customWidth="1"/>
    <col min="4" max="4" width="5.125" customWidth="1"/>
    <col min="5" max="5" width="5.625" customWidth="1"/>
    <col min="6" max="6" width="7.125" customWidth="1"/>
    <col min="7" max="7" width="7.375" customWidth="1"/>
    <col min="8" max="8" width="6.75" customWidth="1"/>
    <col min="9" max="9" width="5.5" customWidth="1"/>
    <col min="10" max="10" width="10.5" customWidth="1"/>
    <col min="11" max="11" width="14.125" customWidth="1"/>
    <col min="12" max="12" width="13" customWidth="1"/>
    <col min="13" max="13" width="3.625" customWidth="1"/>
    <col min="14" max="14" width="6.25" hidden="1" customWidth="1"/>
    <col min="15" max="15" width="6.125" hidden="1" customWidth="1"/>
    <col min="16" max="16" width="5.75" hidden="1" customWidth="1"/>
    <col min="17" max="17" width="7" hidden="1" customWidth="1"/>
    <col min="18" max="18" width="6.625" hidden="1" customWidth="1"/>
    <col min="19" max="19" width="7.125" hidden="1" customWidth="1"/>
    <col min="20" max="20" width="6.375" hidden="1" customWidth="1"/>
    <col min="21" max="21" width="8.5" hidden="1" customWidth="1"/>
    <col min="22" max="22" width="3.625" customWidth="1"/>
  </cols>
  <sheetData>
    <row r="1" spans="1:22" ht="15.75" thickTop="1" thickBot="1">
      <c r="A1" s="60"/>
      <c r="B1" s="227"/>
      <c r="C1" s="229" t="s">
        <v>0</v>
      </c>
      <c r="D1" s="230"/>
      <c r="E1" s="230"/>
      <c r="F1" s="231"/>
      <c r="G1" s="235" t="s">
        <v>1</v>
      </c>
      <c r="H1" s="236"/>
      <c r="I1" s="236"/>
      <c r="J1" s="237"/>
      <c r="K1" s="241" t="s">
        <v>2</v>
      </c>
      <c r="L1" s="243" t="s">
        <v>3</v>
      </c>
      <c r="M1" s="77"/>
      <c r="N1" s="78"/>
      <c r="O1" s="78"/>
      <c r="P1" s="78"/>
      <c r="Q1" s="78"/>
      <c r="R1" s="78"/>
      <c r="S1" s="78"/>
      <c r="T1" s="78"/>
      <c r="U1" s="78"/>
      <c r="V1" s="79"/>
    </row>
    <row r="2" spans="1:22" ht="15" thickBot="1">
      <c r="A2" s="61"/>
      <c r="B2" s="228"/>
      <c r="C2" s="232"/>
      <c r="D2" s="233"/>
      <c r="E2" s="233"/>
      <c r="F2" s="234"/>
      <c r="G2" s="238"/>
      <c r="H2" s="239"/>
      <c r="I2" s="239"/>
      <c r="J2" s="240"/>
      <c r="K2" s="242"/>
      <c r="L2" s="228"/>
      <c r="M2" s="77"/>
      <c r="N2" s="224" t="s">
        <v>4</v>
      </c>
      <c r="O2" s="225"/>
      <c r="P2" s="225"/>
      <c r="Q2" s="225"/>
      <c r="R2" s="225"/>
      <c r="S2" s="225"/>
      <c r="T2" s="225"/>
      <c r="U2" s="226"/>
      <c r="V2" s="80"/>
    </row>
    <row r="3" spans="1:22" ht="15" thickBot="1">
      <c r="A3" s="62" t="s">
        <v>5</v>
      </c>
      <c r="B3" s="63" t="s">
        <v>6</v>
      </c>
      <c r="C3" s="244" t="s">
        <v>7</v>
      </c>
      <c r="D3" s="246" t="s">
        <v>8</v>
      </c>
      <c r="E3" s="246" t="s">
        <v>9</v>
      </c>
      <c r="F3" s="248" t="s">
        <v>10</v>
      </c>
      <c r="G3" s="250" t="s">
        <v>7</v>
      </c>
      <c r="H3" s="252" t="s">
        <v>8</v>
      </c>
      <c r="I3" s="252" t="s">
        <v>9</v>
      </c>
      <c r="J3" s="254" t="s">
        <v>10</v>
      </c>
      <c r="K3" s="242"/>
      <c r="L3" s="228"/>
      <c r="M3" s="77"/>
      <c r="N3" s="221" t="s">
        <v>11</v>
      </c>
      <c r="O3" s="222"/>
      <c r="P3" s="222"/>
      <c r="Q3" s="223"/>
      <c r="R3" s="221" t="s">
        <v>12</v>
      </c>
      <c r="S3" s="222"/>
      <c r="T3" s="222"/>
      <c r="U3" s="223"/>
      <c r="V3" s="80"/>
    </row>
    <row r="4" spans="1:22" ht="15" thickBot="1">
      <c r="A4" s="62"/>
      <c r="B4" s="63"/>
      <c r="C4" s="245"/>
      <c r="D4" s="247"/>
      <c r="E4" s="247"/>
      <c r="F4" s="249"/>
      <c r="G4" s="251"/>
      <c r="H4" s="253"/>
      <c r="I4" s="253"/>
      <c r="J4" s="255"/>
      <c r="K4" s="242"/>
      <c r="L4" s="228"/>
      <c r="M4" s="77"/>
      <c r="N4" s="81"/>
      <c r="O4" s="82"/>
      <c r="P4" s="82"/>
      <c r="Q4" s="83"/>
      <c r="R4" s="84"/>
      <c r="S4" s="82"/>
      <c r="T4" s="82"/>
      <c r="U4" s="83"/>
      <c r="V4" s="80"/>
    </row>
    <row r="5" spans="1:22" ht="18" customHeight="1" thickBot="1">
      <c r="A5" s="103">
        <v>6</v>
      </c>
      <c r="B5" s="104" t="s">
        <v>13</v>
      </c>
      <c r="C5" s="64">
        <f t="shared" ref="C5:C17" si="0">(SUM(N5:Q5)-MIN(N5:Q5)-MAX(N5:Q5))/2</f>
        <v>1.1499999999999997</v>
      </c>
      <c r="D5" s="65">
        <f t="shared" ref="D5:D17" si="1">(SUM(R5:U5)-MIN(R5:U5)-MAX(R5:U5))/2</f>
        <v>4.25</v>
      </c>
      <c r="E5" s="65"/>
      <c r="F5" s="66">
        <f t="shared" ref="F5:F17" si="2">C5+D5-E5</f>
        <v>5.3999999999999995</v>
      </c>
      <c r="G5" s="109"/>
      <c r="H5" s="110"/>
      <c r="I5" s="110"/>
      <c r="J5" s="111">
        <f t="shared" ref="J5:J17" si="3">G5+H5-I5</f>
        <v>0</v>
      </c>
      <c r="K5" s="67">
        <f t="shared" ref="K5:K17" si="4">F5+J5</f>
        <v>5.3999999999999995</v>
      </c>
      <c r="L5" s="85">
        <f t="shared" ref="L5:L17" si="5">RANK(K5,K$5:K$17)</f>
        <v>1</v>
      </c>
      <c r="M5" s="77"/>
      <c r="N5" s="86">
        <v>1.9</v>
      </c>
      <c r="O5" s="87">
        <v>0.9</v>
      </c>
      <c r="P5" s="87">
        <v>1.2</v>
      </c>
      <c r="Q5" s="88">
        <v>1.1000000000000001</v>
      </c>
      <c r="R5" s="89">
        <v>4.5</v>
      </c>
      <c r="S5" s="87">
        <v>4</v>
      </c>
      <c r="T5" s="87">
        <v>3.7</v>
      </c>
      <c r="U5" s="88">
        <v>5.8</v>
      </c>
      <c r="V5" s="80"/>
    </row>
    <row r="6" spans="1:22" ht="18" customHeight="1" thickBot="1">
      <c r="A6" s="105">
        <v>12</v>
      </c>
      <c r="B6" s="106" t="s">
        <v>14</v>
      </c>
      <c r="C6" s="68">
        <f t="shared" si="0"/>
        <v>1.0500000000000003</v>
      </c>
      <c r="D6" s="69">
        <f t="shared" si="1"/>
        <v>4.1500000000000004</v>
      </c>
      <c r="E6" s="69"/>
      <c r="F6" s="70">
        <f t="shared" si="2"/>
        <v>5.2000000000000011</v>
      </c>
      <c r="G6" s="112"/>
      <c r="H6" s="113"/>
      <c r="I6" s="113"/>
      <c r="J6" s="114">
        <f t="shared" si="3"/>
        <v>0</v>
      </c>
      <c r="K6" s="71">
        <f t="shared" si="4"/>
        <v>5.2000000000000011</v>
      </c>
      <c r="L6" s="85">
        <f t="shared" si="5"/>
        <v>2</v>
      </c>
      <c r="M6" s="77"/>
      <c r="N6" s="91">
        <v>0.8</v>
      </c>
      <c r="O6" s="92">
        <v>1.1000000000000001</v>
      </c>
      <c r="P6" s="92">
        <v>1</v>
      </c>
      <c r="Q6" s="93">
        <v>1.3</v>
      </c>
      <c r="R6" s="94">
        <v>4.4000000000000004</v>
      </c>
      <c r="S6" s="92">
        <v>2</v>
      </c>
      <c r="T6" s="92">
        <v>3.9</v>
      </c>
      <c r="U6" s="93">
        <v>5.4</v>
      </c>
      <c r="V6" s="80"/>
    </row>
    <row r="7" spans="1:22" ht="18" customHeight="1" thickBot="1">
      <c r="A7" s="103">
        <v>8</v>
      </c>
      <c r="B7" s="106" t="s">
        <v>15</v>
      </c>
      <c r="C7" s="68">
        <f t="shared" si="0"/>
        <v>0.8</v>
      </c>
      <c r="D7" s="69">
        <f t="shared" si="1"/>
        <v>4.1500000000000004</v>
      </c>
      <c r="E7" s="69"/>
      <c r="F7" s="70">
        <f t="shared" si="2"/>
        <v>4.95</v>
      </c>
      <c r="G7" s="112"/>
      <c r="H7" s="113"/>
      <c r="I7" s="113"/>
      <c r="J7" s="114">
        <f t="shared" si="3"/>
        <v>0</v>
      </c>
      <c r="K7" s="71">
        <f t="shared" si="4"/>
        <v>4.95</v>
      </c>
      <c r="L7" s="85">
        <f t="shared" si="5"/>
        <v>3</v>
      </c>
      <c r="M7" s="77"/>
      <c r="N7" s="91">
        <v>0.9</v>
      </c>
      <c r="O7" s="92">
        <v>0.7</v>
      </c>
      <c r="P7" s="92">
        <v>0.7</v>
      </c>
      <c r="Q7" s="93">
        <v>1.1000000000000001</v>
      </c>
      <c r="R7" s="91">
        <v>4.5</v>
      </c>
      <c r="S7" s="92">
        <v>2.7</v>
      </c>
      <c r="T7" s="92">
        <v>3.8</v>
      </c>
      <c r="U7" s="93">
        <v>5.7</v>
      </c>
      <c r="V7" s="80"/>
    </row>
    <row r="8" spans="1:22" ht="18" customHeight="1" thickBot="1">
      <c r="A8" s="105">
        <v>1</v>
      </c>
      <c r="B8" s="106" t="s">
        <v>16</v>
      </c>
      <c r="C8" s="68">
        <f t="shared" si="0"/>
        <v>0.6</v>
      </c>
      <c r="D8" s="69">
        <f t="shared" si="1"/>
        <v>4</v>
      </c>
      <c r="E8" s="69"/>
      <c r="F8" s="70">
        <f t="shared" si="2"/>
        <v>4.5999999999999996</v>
      </c>
      <c r="G8" s="112"/>
      <c r="H8" s="113"/>
      <c r="I8" s="113"/>
      <c r="J8" s="114">
        <f t="shared" si="3"/>
        <v>0</v>
      </c>
      <c r="K8" s="71">
        <f t="shared" si="4"/>
        <v>4.5999999999999996</v>
      </c>
      <c r="L8" s="85">
        <f t="shared" si="5"/>
        <v>4</v>
      </c>
      <c r="M8" s="77"/>
      <c r="N8" s="95">
        <v>0.6</v>
      </c>
      <c r="O8" s="96">
        <v>0.7</v>
      </c>
      <c r="P8" s="96">
        <v>0.1</v>
      </c>
      <c r="Q8" s="97">
        <v>0.6</v>
      </c>
      <c r="R8" s="91">
        <v>4</v>
      </c>
      <c r="S8" s="92">
        <v>3.9</v>
      </c>
      <c r="T8" s="92">
        <v>4</v>
      </c>
      <c r="U8" s="93">
        <v>5.6</v>
      </c>
      <c r="V8" s="80"/>
    </row>
    <row r="9" spans="1:22" ht="18" customHeight="1" thickBot="1">
      <c r="A9" s="103">
        <v>13</v>
      </c>
      <c r="B9" s="106" t="s">
        <v>17</v>
      </c>
      <c r="C9" s="68">
        <f t="shared" si="0"/>
        <v>0.89999999999999991</v>
      </c>
      <c r="D9" s="69">
        <f t="shared" si="1"/>
        <v>3.6999999999999997</v>
      </c>
      <c r="E9" s="69"/>
      <c r="F9" s="70">
        <f t="shared" si="2"/>
        <v>4.5999999999999996</v>
      </c>
      <c r="G9" s="112"/>
      <c r="H9" s="113"/>
      <c r="I9" s="113"/>
      <c r="J9" s="114">
        <f t="shared" si="3"/>
        <v>0</v>
      </c>
      <c r="K9" s="71">
        <f t="shared" si="4"/>
        <v>4.5999999999999996</v>
      </c>
      <c r="L9" s="85">
        <f t="shared" si="5"/>
        <v>4</v>
      </c>
      <c r="M9" s="77"/>
      <c r="N9" s="91">
        <v>0.9</v>
      </c>
      <c r="O9" s="92">
        <v>0.7</v>
      </c>
      <c r="P9" s="92">
        <v>0.9</v>
      </c>
      <c r="Q9" s="93">
        <v>1</v>
      </c>
      <c r="R9" s="91">
        <v>4</v>
      </c>
      <c r="S9" s="92">
        <v>3.4</v>
      </c>
      <c r="T9" s="92">
        <v>3</v>
      </c>
      <c r="U9" s="93">
        <v>4.3</v>
      </c>
      <c r="V9" s="80"/>
    </row>
    <row r="10" spans="1:22" ht="18" customHeight="1" thickBot="1">
      <c r="A10" s="105">
        <v>4</v>
      </c>
      <c r="B10" s="106" t="s">
        <v>18</v>
      </c>
      <c r="C10" s="68">
        <f t="shared" si="0"/>
        <v>0.4</v>
      </c>
      <c r="D10" s="69">
        <f t="shared" si="1"/>
        <v>3.4999999999999996</v>
      </c>
      <c r="E10" s="72"/>
      <c r="F10" s="70">
        <f t="shared" si="2"/>
        <v>3.8999999999999995</v>
      </c>
      <c r="G10" s="112"/>
      <c r="H10" s="113"/>
      <c r="I10" s="115"/>
      <c r="J10" s="114">
        <f t="shared" si="3"/>
        <v>0</v>
      </c>
      <c r="K10" s="71">
        <f t="shared" si="4"/>
        <v>3.8999999999999995</v>
      </c>
      <c r="L10" s="85">
        <f t="shared" si="5"/>
        <v>6</v>
      </c>
      <c r="M10" s="77"/>
      <c r="N10" s="91">
        <v>0.4</v>
      </c>
      <c r="O10" s="92">
        <v>0.2</v>
      </c>
      <c r="P10" s="92">
        <v>0.5</v>
      </c>
      <c r="Q10" s="93">
        <v>0.4</v>
      </c>
      <c r="R10" s="91">
        <v>3.7</v>
      </c>
      <c r="S10" s="92">
        <v>1.9</v>
      </c>
      <c r="T10" s="92">
        <v>3.3</v>
      </c>
      <c r="U10" s="93">
        <v>5.8</v>
      </c>
      <c r="V10" s="80"/>
    </row>
    <row r="11" spans="1:22" ht="18" customHeight="1" thickBot="1">
      <c r="A11" s="103">
        <v>2</v>
      </c>
      <c r="B11" s="106" t="s">
        <v>19</v>
      </c>
      <c r="C11" s="68">
        <f t="shared" si="0"/>
        <v>0.2</v>
      </c>
      <c r="D11" s="69">
        <f t="shared" si="1"/>
        <v>3.4999999999999996</v>
      </c>
      <c r="E11" s="69"/>
      <c r="F11" s="70">
        <f t="shared" si="2"/>
        <v>3.6999999999999997</v>
      </c>
      <c r="G11" s="112"/>
      <c r="H11" s="113"/>
      <c r="I11" s="113"/>
      <c r="J11" s="114">
        <f t="shared" si="3"/>
        <v>0</v>
      </c>
      <c r="K11" s="71">
        <f t="shared" si="4"/>
        <v>3.6999999999999997</v>
      </c>
      <c r="L11" s="85">
        <f t="shared" si="5"/>
        <v>7</v>
      </c>
      <c r="M11" s="77"/>
      <c r="N11" s="91">
        <v>0.1</v>
      </c>
      <c r="O11" s="92">
        <v>0.3</v>
      </c>
      <c r="P11" s="92">
        <v>0.1</v>
      </c>
      <c r="Q11" s="93">
        <v>0.6</v>
      </c>
      <c r="R11" s="91">
        <v>3.4</v>
      </c>
      <c r="S11" s="92">
        <v>2.2999999999999998</v>
      </c>
      <c r="T11" s="92">
        <v>3.6</v>
      </c>
      <c r="U11" s="93">
        <v>4.7</v>
      </c>
      <c r="V11" s="80"/>
    </row>
    <row r="12" spans="1:22" ht="18" customHeight="1" thickBot="1">
      <c r="A12" s="105">
        <v>3</v>
      </c>
      <c r="B12" s="106" t="s">
        <v>20</v>
      </c>
      <c r="C12" s="68">
        <f t="shared" si="0"/>
        <v>0.34999999999999987</v>
      </c>
      <c r="D12" s="69">
        <f t="shared" si="1"/>
        <v>3.1499999999999995</v>
      </c>
      <c r="E12" s="69"/>
      <c r="F12" s="70">
        <f t="shared" si="2"/>
        <v>3.4999999999999991</v>
      </c>
      <c r="G12" s="112"/>
      <c r="H12" s="113"/>
      <c r="I12" s="113"/>
      <c r="J12" s="114">
        <f t="shared" si="3"/>
        <v>0</v>
      </c>
      <c r="K12" s="71">
        <f t="shared" si="4"/>
        <v>3.4999999999999991</v>
      </c>
      <c r="L12" s="85">
        <f t="shared" si="5"/>
        <v>8</v>
      </c>
      <c r="M12" s="77"/>
      <c r="N12" s="100">
        <v>0.4</v>
      </c>
      <c r="O12" s="101">
        <v>0.3</v>
      </c>
      <c r="P12" s="101">
        <v>0.1</v>
      </c>
      <c r="Q12" s="102">
        <v>0.5</v>
      </c>
      <c r="R12" s="100">
        <v>3</v>
      </c>
      <c r="S12" s="101">
        <v>1.8</v>
      </c>
      <c r="T12" s="101">
        <v>3.3</v>
      </c>
      <c r="U12" s="102">
        <v>4</v>
      </c>
      <c r="V12" s="80"/>
    </row>
    <row r="13" spans="1:22" ht="18" customHeight="1" thickBot="1">
      <c r="A13" s="103">
        <v>11</v>
      </c>
      <c r="B13" s="106" t="s">
        <v>21</v>
      </c>
      <c r="C13" s="73">
        <f t="shared" si="0"/>
        <v>0.3</v>
      </c>
      <c r="D13" s="74">
        <f t="shared" si="1"/>
        <v>2.85</v>
      </c>
      <c r="E13" s="74"/>
      <c r="F13" s="75">
        <f t="shared" si="2"/>
        <v>3.15</v>
      </c>
      <c r="G13" s="116"/>
      <c r="H13" s="117"/>
      <c r="I13" s="117"/>
      <c r="J13" s="118">
        <f t="shared" si="3"/>
        <v>0</v>
      </c>
      <c r="K13" s="76">
        <f t="shared" si="4"/>
        <v>3.15</v>
      </c>
      <c r="L13" s="85">
        <f t="shared" si="5"/>
        <v>9</v>
      </c>
      <c r="M13" s="77"/>
      <c r="N13" s="192">
        <v>0.3</v>
      </c>
      <c r="O13" s="193">
        <v>0.3</v>
      </c>
      <c r="P13" s="193">
        <v>0.1</v>
      </c>
      <c r="Q13" s="194">
        <v>0.4</v>
      </c>
      <c r="R13" s="192">
        <v>3.2</v>
      </c>
      <c r="S13" s="193">
        <v>2</v>
      </c>
      <c r="T13" s="193">
        <v>2.5</v>
      </c>
      <c r="U13" s="194">
        <v>3.8</v>
      </c>
      <c r="V13" s="16"/>
    </row>
    <row r="14" spans="1:22" ht="15.75" thickTop="1" thickBot="1">
      <c r="A14" s="105">
        <v>10</v>
      </c>
      <c r="B14" s="106" t="s">
        <v>22</v>
      </c>
      <c r="C14" s="68">
        <f t="shared" si="0"/>
        <v>4.9999999999999989E-2</v>
      </c>
      <c r="D14" s="69">
        <f t="shared" si="1"/>
        <v>3.0500000000000003</v>
      </c>
      <c r="E14" s="72"/>
      <c r="F14" s="70">
        <f t="shared" si="2"/>
        <v>3.1</v>
      </c>
      <c r="G14" s="112"/>
      <c r="H14" s="113"/>
      <c r="I14" s="115"/>
      <c r="J14" s="114">
        <f t="shared" si="3"/>
        <v>0</v>
      </c>
      <c r="K14" s="71">
        <f t="shared" si="4"/>
        <v>3.1</v>
      </c>
      <c r="L14" s="85">
        <f t="shared" si="5"/>
        <v>10</v>
      </c>
      <c r="M14" s="77"/>
      <c r="N14" s="91">
        <v>0.6</v>
      </c>
      <c r="O14" s="92">
        <v>0.1</v>
      </c>
      <c r="P14" s="92">
        <v>0</v>
      </c>
      <c r="Q14" s="93">
        <v>0</v>
      </c>
      <c r="R14" s="91">
        <v>3.1</v>
      </c>
      <c r="S14" s="92">
        <v>2.8</v>
      </c>
      <c r="T14" s="92">
        <v>3</v>
      </c>
      <c r="U14" s="93">
        <v>4.2</v>
      </c>
    </row>
    <row r="15" spans="1:22" ht="15" thickBot="1">
      <c r="A15" s="103">
        <v>7</v>
      </c>
      <c r="B15" s="107" t="s">
        <v>23</v>
      </c>
      <c r="C15" s="68">
        <f t="shared" si="0"/>
        <v>0.30000000000000004</v>
      </c>
      <c r="D15" s="69">
        <f t="shared" si="1"/>
        <v>2.6000000000000005</v>
      </c>
      <c r="E15" s="69"/>
      <c r="F15" s="70">
        <f t="shared" si="2"/>
        <v>2.9000000000000004</v>
      </c>
      <c r="G15" s="112"/>
      <c r="H15" s="113"/>
      <c r="I15" s="113"/>
      <c r="J15" s="114">
        <f t="shared" si="3"/>
        <v>0</v>
      </c>
      <c r="K15" s="71">
        <f t="shared" si="4"/>
        <v>2.9000000000000004</v>
      </c>
      <c r="L15" s="85">
        <f t="shared" si="5"/>
        <v>11</v>
      </c>
      <c r="M15" s="77"/>
      <c r="N15" s="91">
        <v>0.3</v>
      </c>
      <c r="O15" s="92">
        <v>0.1</v>
      </c>
      <c r="P15" s="92">
        <v>0.3</v>
      </c>
      <c r="Q15" s="93">
        <v>0.3</v>
      </c>
      <c r="R15" s="91">
        <v>2.8</v>
      </c>
      <c r="S15" s="92">
        <v>1.6</v>
      </c>
      <c r="T15" s="92">
        <v>2.4</v>
      </c>
      <c r="U15" s="93">
        <v>4</v>
      </c>
    </row>
    <row r="16" spans="1:22" ht="15" thickBot="1">
      <c r="A16" s="105">
        <v>5</v>
      </c>
      <c r="B16" s="187" t="s">
        <v>24</v>
      </c>
      <c r="C16" s="182">
        <f t="shared" si="0"/>
        <v>0</v>
      </c>
      <c r="D16" s="183">
        <f t="shared" si="1"/>
        <v>0</v>
      </c>
      <c r="E16" s="183"/>
      <c r="F16" s="184">
        <f t="shared" si="2"/>
        <v>0</v>
      </c>
      <c r="G16" s="182"/>
      <c r="H16" s="183"/>
      <c r="I16" s="183"/>
      <c r="J16" s="184">
        <f t="shared" si="3"/>
        <v>0</v>
      </c>
      <c r="K16" s="185">
        <f t="shared" si="4"/>
        <v>0</v>
      </c>
      <c r="L16" s="85">
        <f t="shared" si="5"/>
        <v>12</v>
      </c>
      <c r="M16" s="77"/>
      <c r="N16" s="100"/>
      <c r="O16" s="101"/>
      <c r="P16" s="101"/>
      <c r="Q16" s="102"/>
      <c r="R16" s="100"/>
      <c r="S16" s="101"/>
      <c r="T16" s="101"/>
      <c r="U16" s="102"/>
    </row>
    <row r="17" spans="1:21" ht="15" thickBot="1">
      <c r="A17" s="103">
        <v>9</v>
      </c>
      <c r="B17" s="187" t="s">
        <v>25</v>
      </c>
      <c r="C17" s="188">
        <f t="shared" si="0"/>
        <v>0</v>
      </c>
      <c r="D17" s="189">
        <f t="shared" si="1"/>
        <v>0</v>
      </c>
      <c r="E17" s="189"/>
      <c r="F17" s="190">
        <f t="shared" si="2"/>
        <v>0</v>
      </c>
      <c r="G17" s="188"/>
      <c r="H17" s="189"/>
      <c r="I17" s="189"/>
      <c r="J17" s="190">
        <f t="shared" si="3"/>
        <v>0</v>
      </c>
      <c r="K17" s="191">
        <f t="shared" si="4"/>
        <v>0</v>
      </c>
      <c r="L17" s="85">
        <f t="shared" si="5"/>
        <v>12</v>
      </c>
      <c r="M17" s="77"/>
      <c r="N17" s="28"/>
      <c r="O17" s="29"/>
      <c r="P17" s="29"/>
      <c r="Q17" s="30"/>
      <c r="R17" s="28"/>
      <c r="S17" s="29"/>
      <c r="T17" s="29"/>
      <c r="U17" s="30"/>
    </row>
    <row r="18" spans="1:21" ht="15" thickTop="1"/>
  </sheetData>
  <sortState ref="A5:U17">
    <sortCondition ref="L5:L17"/>
  </sortState>
  <mergeCells count="16">
    <mergeCell ref="N3:Q3"/>
    <mergeCell ref="N2:U2"/>
    <mergeCell ref="R3:U3"/>
    <mergeCell ref="B1:B2"/>
    <mergeCell ref="C1:F2"/>
    <mergeCell ref="G1:J2"/>
    <mergeCell ref="K1:K4"/>
    <mergeCell ref="L1:L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I17:I32"/>
  <sheetViews>
    <sheetView workbookViewId="0">
      <selection activeCell="A2" sqref="A2:N117"/>
    </sheetView>
  </sheetViews>
  <sheetFormatPr defaultRowHeight="14.25"/>
  <cols>
    <col min="2" max="2" width="16.625" customWidth="1"/>
  </cols>
  <sheetData>
    <row r="17" spans="9:9">
      <c r="I17" s="196"/>
    </row>
    <row r="32" spans="9:9">
      <c r="I32" s="196"/>
    </row>
  </sheetData>
  <sortState ref="A3:L34">
    <sortCondition descending="1" ref="K3:K34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workbookViewId="0">
      <selection activeCell="N1" sqref="N1:V1048576"/>
    </sheetView>
  </sheetViews>
  <sheetFormatPr defaultRowHeight="14.25"/>
  <cols>
    <col min="1" max="1" width="3.75" customWidth="1"/>
    <col min="2" max="2" width="15.125" customWidth="1"/>
    <col min="3" max="4" width="3.625" customWidth="1"/>
    <col min="5" max="5" width="5.625" customWidth="1"/>
    <col min="6" max="6" width="6.625" customWidth="1"/>
    <col min="7" max="8" width="3.625" customWidth="1"/>
    <col min="9" max="9" width="5.25" customWidth="1"/>
    <col min="10" max="10" width="6" customWidth="1"/>
    <col min="11" max="11" width="7.75" customWidth="1"/>
    <col min="12" max="12" width="5.25" customWidth="1"/>
    <col min="13" max="13" width="3.625" customWidth="1"/>
    <col min="14" max="15" width="5.75" hidden="1" customWidth="1"/>
    <col min="16" max="16" width="7" hidden="1" customWidth="1"/>
    <col min="17" max="17" width="6.5" hidden="1" customWidth="1"/>
    <col min="18" max="19" width="6.25" hidden="1" customWidth="1"/>
    <col min="20" max="20" width="6.75" hidden="1" customWidth="1"/>
    <col min="21" max="21" width="7.5" hidden="1" customWidth="1"/>
    <col min="22" max="22" width="1.75" hidden="1" customWidth="1"/>
  </cols>
  <sheetData>
    <row r="1" spans="1:22" ht="17.25" thickTop="1" thickBot="1">
      <c r="A1" s="60"/>
      <c r="B1" s="227"/>
      <c r="C1" s="229" t="s">
        <v>0</v>
      </c>
      <c r="D1" s="230"/>
      <c r="E1" s="230"/>
      <c r="F1" s="231"/>
      <c r="G1" s="256" t="s">
        <v>26</v>
      </c>
      <c r="H1" s="257"/>
      <c r="I1" s="257"/>
      <c r="J1" s="258"/>
      <c r="K1" s="241" t="s">
        <v>2</v>
      </c>
      <c r="L1" s="243" t="s">
        <v>3</v>
      </c>
      <c r="M1" s="8"/>
      <c r="N1" s="39"/>
      <c r="O1" s="39"/>
      <c r="P1" s="39"/>
      <c r="Q1" s="39"/>
      <c r="R1" s="39"/>
      <c r="S1" s="39"/>
      <c r="T1" s="39"/>
      <c r="U1" s="39"/>
    </row>
    <row r="2" spans="1:22" ht="16.5" thickBot="1">
      <c r="A2" s="61"/>
      <c r="B2" s="228"/>
      <c r="C2" s="232"/>
      <c r="D2" s="233"/>
      <c r="E2" s="233"/>
      <c r="F2" s="234"/>
      <c r="G2" s="259"/>
      <c r="H2" s="260"/>
      <c r="I2" s="260"/>
      <c r="J2" s="261"/>
      <c r="K2" s="242"/>
      <c r="L2" s="228"/>
      <c r="M2" s="8"/>
      <c r="N2" s="267" t="s">
        <v>27</v>
      </c>
      <c r="O2" s="268"/>
      <c r="P2" s="268"/>
      <c r="Q2" s="268"/>
      <c r="R2" s="268"/>
      <c r="S2" s="268"/>
      <c r="T2" s="268"/>
      <c r="U2" s="269"/>
      <c r="V2" s="16"/>
    </row>
    <row r="3" spans="1:22" ht="16.5" thickBot="1">
      <c r="A3" s="62" t="s">
        <v>5</v>
      </c>
      <c r="B3" s="63" t="s">
        <v>28</v>
      </c>
      <c r="C3" s="244" t="s">
        <v>7</v>
      </c>
      <c r="D3" s="246" t="s">
        <v>8</v>
      </c>
      <c r="E3" s="246" t="s">
        <v>9</v>
      </c>
      <c r="F3" s="248" t="s">
        <v>10</v>
      </c>
      <c r="G3" s="250" t="s">
        <v>7</v>
      </c>
      <c r="H3" s="252" t="s">
        <v>8</v>
      </c>
      <c r="I3" s="252" t="s">
        <v>9</v>
      </c>
      <c r="J3" s="254" t="s">
        <v>10</v>
      </c>
      <c r="K3" s="242"/>
      <c r="L3" s="228"/>
      <c r="M3" s="8"/>
      <c r="N3" s="264" t="s">
        <v>11</v>
      </c>
      <c r="O3" s="265"/>
      <c r="P3" s="265"/>
      <c r="Q3" s="266"/>
      <c r="R3" s="264" t="s">
        <v>12</v>
      </c>
      <c r="S3" s="265"/>
      <c r="T3" s="265"/>
      <c r="U3" s="266"/>
      <c r="V3" s="16"/>
    </row>
    <row r="4" spans="1:22" ht="16.5" thickBot="1">
      <c r="A4" s="62"/>
      <c r="B4" s="63"/>
      <c r="C4" s="245"/>
      <c r="D4" s="247"/>
      <c r="E4" s="247"/>
      <c r="F4" s="249"/>
      <c r="G4" s="270"/>
      <c r="H4" s="262"/>
      <c r="I4" s="262"/>
      <c r="J4" s="263"/>
      <c r="K4" s="242"/>
      <c r="L4" s="228"/>
      <c r="M4" s="8"/>
      <c r="N4" s="17"/>
      <c r="O4" s="18"/>
      <c r="P4" s="18"/>
      <c r="Q4" s="19"/>
      <c r="R4" s="20"/>
      <c r="S4" s="18"/>
      <c r="T4" s="18"/>
      <c r="U4" s="19"/>
      <c r="V4" s="16"/>
    </row>
    <row r="5" spans="1:22" ht="15" thickBot="1">
      <c r="A5" s="103">
        <v>5</v>
      </c>
      <c r="B5" s="104" t="s">
        <v>29</v>
      </c>
      <c r="C5" s="64">
        <f t="shared" ref="C5:C24" si="0">(SUM(N5:Q5)-MIN(N5:Q5)-MAX(N5:Q5))/2</f>
        <v>2.0500000000000003</v>
      </c>
      <c r="D5" s="65">
        <f t="shared" ref="D5:D24" si="1">(SUM(R5:U5)-MIN(R5:U5)-MAX(R5:U5))/2</f>
        <v>5.6500000000000012</v>
      </c>
      <c r="E5" s="65"/>
      <c r="F5" s="66">
        <f t="shared" ref="F5:F24" si="2">C5+D5-E5</f>
        <v>7.7000000000000011</v>
      </c>
      <c r="G5" s="109"/>
      <c r="H5" s="110"/>
      <c r="I5" s="110"/>
      <c r="J5" s="111">
        <f t="shared" ref="J5:J24" si="3">G5+H5-I5</f>
        <v>0</v>
      </c>
      <c r="K5" s="67">
        <f t="shared" ref="K5:K24" si="4">F5+J5</f>
        <v>7.7000000000000011</v>
      </c>
      <c r="L5" s="85">
        <f t="shared" ref="L5:L24" si="5">RANK(K5,K$5:K$24)</f>
        <v>1</v>
      </c>
      <c r="M5" s="77"/>
      <c r="N5" s="86">
        <v>1.9</v>
      </c>
      <c r="O5" s="87">
        <v>1.8</v>
      </c>
      <c r="P5" s="87">
        <v>2.2000000000000002</v>
      </c>
      <c r="Q5" s="88">
        <v>2.5</v>
      </c>
      <c r="R5" s="89">
        <v>5.9</v>
      </c>
      <c r="S5" s="87">
        <v>5.9</v>
      </c>
      <c r="T5" s="87">
        <v>5</v>
      </c>
      <c r="U5" s="88">
        <v>5.4</v>
      </c>
      <c r="V5" s="16"/>
    </row>
    <row r="6" spans="1:22" ht="15" thickBot="1">
      <c r="A6" s="105">
        <v>12</v>
      </c>
      <c r="B6" s="106" t="s">
        <v>30</v>
      </c>
      <c r="C6" s="68">
        <f t="shared" si="0"/>
        <v>1.7500000000000002</v>
      </c>
      <c r="D6" s="69">
        <f t="shared" si="1"/>
        <v>5.1499999999999995</v>
      </c>
      <c r="E6" s="69"/>
      <c r="F6" s="70">
        <f t="shared" si="2"/>
        <v>6.8999999999999995</v>
      </c>
      <c r="G6" s="112"/>
      <c r="H6" s="113"/>
      <c r="I6" s="113"/>
      <c r="J6" s="114">
        <f t="shared" si="3"/>
        <v>0</v>
      </c>
      <c r="K6" s="71">
        <f t="shared" si="4"/>
        <v>6.8999999999999995</v>
      </c>
      <c r="L6" s="85">
        <f t="shared" si="5"/>
        <v>2</v>
      </c>
      <c r="M6" s="77"/>
      <c r="N6" s="91">
        <v>1.9</v>
      </c>
      <c r="O6" s="92">
        <v>1.8</v>
      </c>
      <c r="P6" s="92">
        <v>1.5</v>
      </c>
      <c r="Q6" s="93">
        <v>1.7</v>
      </c>
      <c r="R6" s="94">
        <v>5.4</v>
      </c>
      <c r="S6" s="92">
        <v>5.0999999999999996</v>
      </c>
      <c r="T6" s="92">
        <v>5</v>
      </c>
      <c r="U6" s="93">
        <v>5.2</v>
      </c>
      <c r="V6" s="16"/>
    </row>
    <row r="7" spans="1:22" ht="15" thickBot="1">
      <c r="A7" s="105">
        <v>9</v>
      </c>
      <c r="B7" s="106" t="s">
        <v>31</v>
      </c>
      <c r="C7" s="68">
        <f t="shared" si="0"/>
        <v>1.4</v>
      </c>
      <c r="D7" s="69">
        <f t="shared" si="1"/>
        <v>4.8500000000000005</v>
      </c>
      <c r="E7" s="69"/>
      <c r="F7" s="70">
        <f t="shared" si="2"/>
        <v>6.25</v>
      </c>
      <c r="G7" s="112"/>
      <c r="H7" s="113"/>
      <c r="I7" s="113"/>
      <c r="J7" s="114">
        <f t="shared" si="3"/>
        <v>0</v>
      </c>
      <c r="K7" s="71">
        <f t="shared" si="4"/>
        <v>6.25</v>
      </c>
      <c r="L7" s="85">
        <f t="shared" si="5"/>
        <v>3</v>
      </c>
      <c r="M7" s="77"/>
      <c r="N7" s="91">
        <v>1.4</v>
      </c>
      <c r="O7" s="92">
        <v>1.4</v>
      </c>
      <c r="P7" s="92">
        <v>1.7</v>
      </c>
      <c r="Q7" s="93">
        <v>1.2</v>
      </c>
      <c r="R7" s="91">
        <v>5.9</v>
      </c>
      <c r="S7" s="92">
        <v>5.0999999999999996</v>
      </c>
      <c r="T7" s="92">
        <v>4</v>
      </c>
      <c r="U7" s="93">
        <v>4.5999999999999996</v>
      </c>
      <c r="V7" s="16"/>
    </row>
    <row r="8" spans="1:22" ht="15" thickBot="1">
      <c r="A8" s="105">
        <v>20</v>
      </c>
      <c r="B8" s="106" t="s">
        <v>32</v>
      </c>
      <c r="C8" s="68">
        <f t="shared" si="0"/>
        <v>1.2000000000000002</v>
      </c>
      <c r="D8" s="69">
        <f t="shared" si="1"/>
        <v>5.0499999999999989</v>
      </c>
      <c r="E8" s="69"/>
      <c r="F8" s="70">
        <f t="shared" si="2"/>
        <v>6.2499999999999991</v>
      </c>
      <c r="G8" s="112"/>
      <c r="H8" s="113"/>
      <c r="I8" s="113"/>
      <c r="J8" s="114">
        <f t="shared" si="3"/>
        <v>0</v>
      </c>
      <c r="K8" s="71">
        <f t="shared" si="4"/>
        <v>6.2499999999999991</v>
      </c>
      <c r="L8" s="85">
        <f t="shared" si="5"/>
        <v>4</v>
      </c>
      <c r="M8" s="77"/>
      <c r="N8" s="95">
        <v>1.8</v>
      </c>
      <c r="O8" s="96">
        <v>1.1000000000000001</v>
      </c>
      <c r="P8" s="96">
        <v>1.3</v>
      </c>
      <c r="Q8" s="97">
        <v>0.9</v>
      </c>
      <c r="R8" s="91">
        <v>5.9</v>
      </c>
      <c r="S8" s="92">
        <v>5.3</v>
      </c>
      <c r="T8" s="92">
        <v>4.8</v>
      </c>
      <c r="U8" s="93">
        <v>4.4000000000000004</v>
      </c>
      <c r="V8" s="16"/>
    </row>
    <row r="9" spans="1:22" ht="15" thickBot="1">
      <c r="A9" s="105">
        <v>2</v>
      </c>
      <c r="B9" s="106" t="s">
        <v>33</v>
      </c>
      <c r="C9" s="68">
        <f t="shared" si="0"/>
        <v>1.1499999999999999</v>
      </c>
      <c r="D9" s="69">
        <f t="shared" si="1"/>
        <v>4.7999999999999989</v>
      </c>
      <c r="E9" s="69"/>
      <c r="F9" s="70">
        <f t="shared" si="2"/>
        <v>5.9499999999999993</v>
      </c>
      <c r="G9" s="112"/>
      <c r="H9" s="113"/>
      <c r="I9" s="113"/>
      <c r="J9" s="114">
        <f t="shared" si="3"/>
        <v>0</v>
      </c>
      <c r="K9" s="71">
        <f t="shared" si="4"/>
        <v>5.9499999999999993</v>
      </c>
      <c r="L9" s="85">
        <f t="shared" si="5"/>
        <v>5</v>
      </c>
      <c r="M9" s="77"/>
      <c r="N9" s="91">
        <v>1.3</v>
      </c>
      <c r="O9" s="92">
        <v>0.9</v>
      </c>
      <c r="P9" s="92">
        <v>1.1000000000000001</v>
      </c>
      <c r="Q9" s="93">
        <v>1.2</v>
      </c>
      <c r="R9" s="91">
        <v>5.3</v>
      </c>
      <c r="S9" s="92">
        <v>4.5999999999999996</v>
      </c>
      <c r="T9" s="92">
        <v>3.9</v>
      </c>
      <c r="U9" s="93">
        <v>5</v>
      </c>
      <c r="V9" s="16"/>
    </row>
    <row r="10" spans="1:22" ht="15" thickBot="1">
      <c r="A10" s="105">
        <v>18</v>
      </c>
      <c r="B10" s="106" t="s">
        <v>34</v>
      </c>
      <c r="C10" s="68">
        <f t="shared" si="0"/>
        <v>0.95000000000000018</v>
      </c>
      <c r="D10" s="69">
        <f t="shared" si="1"/>
        <v>4.9000000000000004</v>
      </c>
      <c r="E10" s="72"/>
      <c r="F10" s="70">
        <f t="shared" si="2"/>
        <v>5.8500000000000005</v>
      </c>
      <c r="G10" s="112"/>
      <c r="H10" s="113"/>
      <c r="I10" s="115"/>
      <c r="J10" s="114">
        <f t="shared" si="3"/>
        <v>0</v>
      </c>
      <c r="K10" s="71">
        <f t="shared" si="4"/>
        <v>5.8500000000000005</v>
      </c>
      <c r="L10" s="85">
        <f t="shared" si="5"/>
        <v>6</v>
      </c>
      <c r="M10" s="77"/>
      <c r="N10" s="91">
        <v>1</v>
      </c>
      <c r="O10" s="92">
        <v>0.7</v>
      </c>
      <c r="P10" s="92">
        <v>1</v>
      </c>
      <c r="Q10" s="93">
        <v>0.9</v>
      </c>
      <c r="R10" s="91">
        <v>5</v>
      </c>
      <c r="S10" s="92">
        <v>5</v>
      </c>
      <c r="T10" s="92">
        <v>4.5</v>
      </c>
      <c r="U10" s="93">
        <v>4.8</v>
      </c>
      <c r="V10" s="16"/>
    </row>
    <row r="11" spans="1:22" ht="15" thickBot="1">
      <c r="A11" s="105">
        <v>15</v>
      </c>
      <c r="B11" s="106" t="s">
        <v>35</v>
      </c>
      <c r="C11" s="68">
        <f t="shared" si="0"/>
        <v>0.94999999999999973</v>
      </c>
      <c r="D11" s="69">
        <f t="shared" si="1"/>
        <v>4.8499999999999996</v>
      </c>
      <c r="E11" s="69"/>
      <c r="F11" s="70">
        <f t="shared" si="2"/>
        <v>5.7999999999999989</v>
      </c>
      <c r="G11" s="112"/>
      <c r="H11" s="113"/>
      <c r="I11" s="113"/>
      <c r="J11" s="114">
        <f t="shared" si="3"/>
        <v>0</v>
      </c>
      <c r="K11" s="71">
        <f t="shared" si="4"/>
        <v>5.7999999999999989</v>
      </c>
      <c r="L11" s="85">
        <f t="shared" si="5"/>
        <v>7</v>
      </c>
      <c r="M11" s="77"/>
      <c r="N11" s="91">
        <v>1.4</v>
      </c>
      <c r="O11" s="92">
        <v>0.9</v>
      </c>
      <c r="P11" s="92">
        <v>0.9</v>
      </c>
      <c r="Q11" s="93">
        <v>1</v>
      </c>
      <c r="R11" s="91">
        <v>5.9</v>
      </c>
      <c r="S11" s="92">
        <v>5.0999999999999996</v>
      </c>
      <c r="T11" s="92">
        <v>4.4000000000000004</v>
      </c>
      <c r="U11" s="93">
        <v>4.5999999999999996</v>
      </c>
      <c r="V11" s="108"/>
    </row>
    <row r="12" spans="1:22" ht="15" thickBot="1">
      <c r="A12" s="105">
        <v>1</v>
      </c>
      <c r="B12" s="106" t="s">
        <v>36</v>
      </c>
      <c r="C12" s="68">
        <f t="shared" si="0"/>
        <v>0.89999999999999969</v>
      </c>
      <c r="D12" s="69">
        <f t="shared" si="1"/>
        <v>4.8</v>
      </c>
      <c r="E12" s="69"/>
      <c r="F12" s="70">
        <f t="shared" si="2"/>
        <v>5.6999999999999993</v>
      </c>
      <c r="G12" s="112"/>
      <c r="H12" s="113"/>
      <c r="I12" s="113"/>
      <c r="J12" s="114">
        <f t="shared" si="3"/>
        <v>0</v>
      </c>
      <c r="K12" s="71">
        <f t="shared" si="4"/>
        <v>5.6999999999999993</v>
      </c>
      <c r="L12" s="85">
        <f t="shared" si="5"/>
        <v>8</v>
      </c>
      <c r="M12" s="77"/>
      <c r="N12" s="100">
        <v>1</v>
      </c>
      <c r="O12" s="101">
        <v>0.8</v>
      </c>
      <c r="P12" s="101">
        <v>0.7</v>
      </c>
      <c r="Q12" s="102">
        <v>1.6</v>
      </c>
      <c r="R12" s="100">
        <v>4.8</v>
      </c>
      <c r="S12" s="101">
        <v>4.8</v>
      </c>
      <c r="T12" s="101">
        <v>4</v>
      </c>
      <c r="U12" s="102">
        <v>5.4</v>
      </c>
      <c r="V12" s="108"/>
    </row>
    <row r="13" spans="1:22" ht="15" thickBot="1">
      <c r="A13" s="105">
        <v>4</v>
      </c>
      <c r="B13" s="106" t="s">
        <v>37</v>
      </c>
      <c r="C13" s="73">
        <f t="shared" si="0"/>
        <v>1.0499999999999998</v>
      </c>
      <c r="D13" s="74">
        <f t="shared" si="1"/>
        <v>4.4499999999999993</v>
      </c>
      <c r="E13" s="74"/>
      <c r="F13" s="75">
        <f t="shared" si="2"/>
        <v>5.4999999999999991</v>
      </c>
      <c r="G13" s="116"/>
      <c r="H13" s="117"/>
      <c r="I13" s="117"/>
      <c r="J13" s="118">
        <f t="shared" si="3"/>
        <v>0</v>
      </c>
      <c r="K13" s="76">
        <f t="shared" si="4"/>
        <v>5.4999999999999991</v>
      </c>
      <c r="L13" s="85">
        <f t="shared" si="5"/>
        <v>9</v>
      </c>
      <c r="M13" s="77"/>
      <c r="N13" s="192">
        <v>1</v>
      </c>
      <c r="O13" s="193">
        <v>0.9</v>
      </c>
      <c r="P13" s="193">
        <v>1.1000000000000001</v>
      </c>
      <c r="Q13" s="194">
        <v>1.8</v>
      </c>
      <c r="R13" s="192">
        <v>4.5999999999999996</v>
      </c>
      <c r="S13" s="193">
        <v>5.3</v>
      </c>
      <c r="T13" s="193">
        <v>4.3</v>
      </c>
      <c r="U13" s="194">
        <v>4</v>
      </c>
      <c r="V13" s="108"/>
    </row>
    <row r="14" spans="1:22" ht="15.75" thickTop="1" thickBot="1">
      <c r="A14" s="105">
        <v>6</v>
      </c>
      <c r="B14" s="107" t="s">
        <v>38</v>
      </c>
      <c r="C14" s="68">
        <f t="shared" si="0"/>
        <v>0.64999999999999991</v>
      </c>
      <c r="D14" s="69">
        <f t="shared" si="1"/>
        <v>4.75</v>
      </c>
      <c r="E14" s="72"/>
      <c r="F14" s="70">
        <f t="shared" si="2"/>
        <v>5.4</v>
      </c>
      <c r="G14" s="112"/>
      <c r="H14" s="113"/>
      <c r="I14" s="115"/>
      <c r="J14" s="114">
        <f t="shared" si="3"/>
        <v>0</v>
      </c>
      <c r="K14" s="71">
        <f t="shared" si="4"/>
        <v>5.4</v>
      </c>
      <c r="L14" s="85">
        <f t="shared" si="5"/>
        <v>10</v>
      </c>
      <c r="M14" s="77"/>
      <c r="N14" s="91">
        <v>0.7</v>
      </c>
      <c r="O14" s="92">
        <v>0.6</v>
      </c>
      <c r="P14" s="92">
        <v>0.1</v>
      </c>
      <c r="Q14" s="93">
        <v>1</v>
      </c>
      <c r="R14" s="91">
        <v>5</v>
      </c>
      <c r="S14" s="92">
        <v>4.3</v>
      </c>
      <c r="T14" s="92">
        <v>4.9000000000000004</v>
      </c>
      <c r="U14" s="93">
        <v>4.5999999999999996</v>
      </c>
      <c r="V14" s="108"/>
    </row>
    <row r="15" spans="1:22" ht="15" thickBot="1">
      <c r="A15" s="105">
        <v>13</v>
      </c>
      <c r="B15" s="107" t="s">
        <v>39</v>
      </c>
      <c r="C15" s="68">
        <f t="shared" si="0"/>
        <v>0.85</v>
      </c>
      <c r="D15" s="69">
        <f t="shared" si="1"/>
        <v>4.5499999999999989</v>
      </c>
      <c r="E15" s="69"/>
      <c r="F15" s="70">
        <f t="shared" si="2"/>
        <v>5.3999999999999986</v>
      </c>
      <c r="G15" s="112"/>
      <c r="H15" s="113"/>
      <c r="I15" s="113"/>
      <c r="J15" s="114">
        <f t="shared" si="3"/>
        <v>0</v>
      </c>
      <c r="K15" s="71">
        <f t="shared" si="4"/>
        <v>5.3999999999999986</v>
      </c>
      <c r="L15" s="85">
        <f t="shared" si="5"/>
        <v>11</v>
      </c>
      <c r="M15" s="77"/>
      <c r="N15" s="91">
        <v>1.1000000000000001</v>
      </c>
      <c r="O15" s="92">
        <v>0.6</v>
      </c>
      <c r="P15" s="92">
        <v>0.4</v>
      </c>
      <c r="Q15" s="93">
        <v>1.2</v>
      </c>
      <c r="R15" s="91">
        <v>4.5</v>
      </c>
      <c r="S15" s="92">
        <v>4.3</v>
      </c>
      <c r="T15" s="92">
        <v>5</v>
      </c>
      <c r="U15" s="93">
        <v>4.5999999999999996</v>
      </c>
      <c r="V15" s="108"/>
    </row>
    <row r="16" spans="1:22" ht="15" thickBot="1">
      <c r="A16" s="105">
        <v>11</v>
      </c>
      <c r="B16" s="106" t="s">
        <v>40</v>
      </c>
      <c r="C16" s="68">
        <f t="shared" si="0"/>
        <v>0.99999999999999989</v>
      </c>
      <c r="D16" s="69">
        <f t="shared" si="1"/>
        <v>4.1999999999999993</v>
      </c>
      <c r="E16" s="69"/>
      <c r="F16" s="70">
        <f t="shared" si="2"/>
        <v>5.1999999999999993</v>
      </c>
      <c r="G16" s="112"/>
      <c r="H16" s="113"/>
      <c r="I16" s="113"/>
      <c r="J16" s="114">
        <f t="shared" si="3"/>
        <v>0</v>
      </c>
      <c r="K16" s="71">
        <f t="shared" si="4"/>
        <v>5.1999999999999993</v>
      </c>
      <c r="L16" s="85">
        <f t="shared" si="5"/>
        <v>12</v>
      </c>
      <c r="M16" s="77"/>
      <c r="N16" s="100">
        <v>1.3</v>
      </c>
      <c r="O16" s="101">
        <v>0.9</v>
      </c>
      <c r="P16" s="101">
        <v>0.8</v>
      </c>
      <c r="Q16" s="102">
        <v>1.1000000000000001</v>
      </c>
      <c r="R16" s="100">
        <v>3.8</v>
      </c>
      <c r="S16" s="101">
        <v>5.3</v>
      </c>
      <c r="T16" s="101">
        <v>4.4000000000000004</v>
      </c>
      <c r="U16" s="102">
        <v>4</v>
      </c>
      <c r="V16" s="108"/>
    </row>
    <row r="17" spans="1:22" ht="15" thickBot="1">
      <c r="A17" s="105">
        <v>17</v>
      </c>
      <c r="B17" s="106" t="s">
        <v>41</v>
      </c>
      <c r="C17" s="73">
        <f t="shared" si="0"/>
        <v>0.55000000000000027</v>
      </c>
      <c r="D17" s="74">
        <f t="shared" si="1"/>
        <v>4.5499999999999989</v>
      </c>
      <c r="E17" s="74"/>
      <c r="F17" s="75">
        <f t="shared" si="2"/>
        <v>5.0999999999999996</v>
      </c>
      <c r="G17" s="116"/>
      <c r="H17" s="117"/>
      <c r="I17" s="117"/>
      <c r="J17" s="118">
        <f t="shared" si="3"/>
        <v>0</v>
      </c>
      <c r="K17" s="76">
        <f t="shared" si="4"/>
        <v>5.0999999999999996</v>
      </c>
      <c r="L17" s="85">
        <f t="shared" si="5"/>
        <v>13</v>
      </c>
      <c r="M17" s="77"/>
      <c r="N17" s="192">
        <v>0.4</v>
      </c>
      <c r="O17" s="193">
        <v>0.7</v>
      </c>
      <c r="P17" s="193">
        <v>0.3</v>
      </c>
      <c r="Q17" s="194">
        <v>0.9</v>
      </c>
      <c r="R17" s="192">
        <v>4.5</v>
      </c>
      <c r="S17" s="193">
        <v>4.8</v>
      </c>
      <c r="T17" s="193">
        <v>4.5999999999999996</v>
      </c>
      <c r="U17" s="194">
        <v>4.5</v>
      </c>
      <c r="V17" s="108"/>
    </row>
    <row r="18" spans="1:22" ht="15.75" thickTop="1" thickBot="1">
      <c r="A18" s="105">
        <v>16</v>
      </c>
      <c r="B18" s="106" t="s">
        <v>42</v>
      </c>
      <c r="C18" s="64">
        <f t="shared" si="0"/>
        <v>1.0999999999999996</v>
      </c>
      <c r="D18" s="65">
        <f t="shared" si="1"/>
        <v>3.9499999999999993</v>
      </c>
      <c r="E18" s="65"/>
      <c r="F18" s="66">
        <f t="shared" si="2"/>
        <v>5.0499999999999989</v>
      </c>
      <c r="G18" s="109"/>
      <c r="H18" s="110"/>
      <c r="I18" s="110"/>
      <c r="J18" s="111">
        <f t="shared" si="3"/>
        <v>0</v>
      </c>
      <c r="K18" s="67">
        <f t="shared" si="4"/>
        <v>5.0499999999999989</v>
      </c>
      <c r="L18" s="85">
        <f t="shared" si="5"/>
        <v>14</v>
      </c>
      <c r="M18" s="77"/>
      <c r="N18" s="86">
        <v>1.5</v>
      </c>
      <c r="O18" s="87">
        <v>1.3</v>
      </c>
      <c r="P18" s="87">
        <v>0.9</v>
      </c>
      <c r="Q18" s="88">
        <v>0.7</v>
      </c>
      <c r="R18" s="89">
        <v>3.5</v>
      </c>
      <c r="S18" s="87">
        <v>3.7</v>
      </c>
      <c r="T18" s="87">
        <v>4.5</v>
      </c>
      <c r="U18" s="88">
        <v>4.2</v>
      </c>
      <c r="V18" s="108"/>
    </row>
    <row r="19" spans="1:22" ht="15" thickBot="1">
      <c r="A19" s="105">
        <v>7</v>
      </c>
      <c r="B19" s="106" t="s">
        <v>43</v>
      </c>
      <c r="C19" s="68">
        <f t="shared" si="0"/>
        <v>0.8</v>
      </c>
      <c r="D19" s="69">
        <f t="shared" si="1"/>
        <v>4.1500000000000004</v>
      </c>
      <c r="E19" s="69"/>
      <c r="F19" s="70">
        <f t="shared" si="2"/>
        <v>4.95</v>
      </c>
      <c r="G19" s="112"/>
      <c r="H19" s="113"/>
      <c r="I19" s="113"/>
      <c r="J19" s="114">
        <f t="shared" si="3"/>
        <v>0</v>
      </c>
      <c r="K19" s="71">
        <f t="shared" si="4"/>
        <v>4.95</v>
      </c>
      <c r="L19" s="85">
        <f t="shared" si="5"/>
        <v>15</v>
      </c>
      <c r="M19" s="77"/>
      <c r="N19" s="91">
        <v>0.8</v>
      </c>
      <c r="O19" s="92">
        <v>0.8</v>
      </c>
      <c r="P19" s="92">
        <v>0.6</v>
      </c>
      <c r="Q19" s="93">
        <v>1</v>
      </c>
      <c r="R19" s="94">
        <v>4.0999999999999996</v>
      </c>
      <c r="S19" s="92">
        <v>4.2</v>
      </c>
      <c r="T19" s="92">
        <v>3.9</v>
      </c>
      <c r="U19" s="93">
        <v>4.4000000000000004</v>
      </c>
      <c r="V19" s="108"/>
    </row>
    <row r="20" spans="1:22" ht="15" thickBot="1">
      <c r="A20" s="105">
        <v>19</v>
      </c>
      <c r="B20" s="106" t="s">
        <v>44</v>
      </c>
      <c r="C20" s="68">
        <f t="shared" si="0"/>
        <v>0.95</v>
      </c>
      <c r="D20" s="69">
        <f t="shared" si="1"/>
        <v>3.95</v>
      </c>
      <c r="E20" s="69"/>
      <c r="F20" s="70">
        <f t="shared" si="2"/>
        <v>4.9000000000000004</v>
      </c>
      <c r="G20" s="112"/>
      <c r="H20" s="113"/>
      <c r="I20" s="113"/>
      <c r="J20" s="114">
        <f t="shared" si="3"/>
        <v>0</v>
      </c>
      <c r="K20" s="71">
        <f t="shared" si="4"/>
        <v>4.9000000000000004</v>
      </c>
      <c r="L20" s="85">
        <f t="shared" si="5"/>
        <v>16</v>
      </c>
      <c r="M20" s="77"/>
      <c r="N20" s="91">
        <v>1.1000000000000001</v>
      </c>
      <c r="O20" s="92">
        <v>1.1000000000000001</v>
      </c>
      <c r="P20" s="92">
        <v>0.7</v>
      </c>
      <c r="Q20" s="93">
        <v>0.8</v>
      </c>
      <c r="R20" s="91">
        <v>3.6</v>
      </c>
      <c r="S20" s="92">
        <v>4.4000000000000004</v>
      </c>
      <c r="T20" s="92">
        <v>3.9</v>
      </c>
      <c r="U20" s="93">
        <v>4</v>
      </c>
      <c r="V20" s="16"/>
    </row>
    <row r="21" spans="1:22" ht="15" thickBot="1">
      <c r="A21" s="105">
        <v>10</v>
      </c>
      <c r="B21" s="106" t="s">
        <v>45</v>
      </c>
      <c r="C21" s="68">
        <f t="shared" si="0"/>
        <v>0.60000000000000009</v>
      </c>
      <c r="D21" s="69">
        <f t="shared" si="1"/>
        <v>3.95</v>
      </c>
      <c r="E21" s="69"/>
      <c r="F21" s="70">
        <f t="shared" si="2"/>
        <v>4.5500000000000007</v>
      </c>
      <c r="G21" s="112"/>
      <c r="H21" s="113"/>
      <c r="I21" s="113"/>
      <c r="J21" s="114">
        <f t="shared" si="3"/>
        <v>0</v>
      </c>
      <c r="K21" s="71">
        <f t="shared" si="4"/>
        <v>4.5500000000000007</v>
      </c>
      <c r="L21" s="85">
        <f t="shared" si="5"/>
        <v>17</v>
      </c>
      <c r="M21" s="77"/>
      <c r="N21" s="95">
        <v>0.3</v>
      </c>
      <c r="O21" s="96">
        <v>1.1000000000000001</v>
      </c>
      <c r="P21" s="96">
        <v>0.3</v>
      </c>
      <c r="Q21" s="97">
        <v>0.9</v>
      </c>
      <c r="R21" s="91">
        <v>4</v>
      </c>
      <c r="S21" s="92">
        <v>3.6</v>
      </c>
      <c r="T21" s="92">
        <v>3.9</v>
      </c>
      <c r="U21" s="93">
        <v>4.4000000000000004</v>
      </c>
      <c r="V21" s="16"/>
    </row>
    <row r="22" spans="1:22" ht="15" thickBot="1">
      <c r="A22" s="105">
        <v>8</v>
      </c>
      <c r="B22" s="106" t="s">
        <v>46</v>
      </c>
      <c r="C22" s="68">
        <f t="shared" si="0"/>
        <v>0.3999999999999998</v>
      </c>
      <c r="D22" s="69">
        <f t="shared" si="1"/>
        <v>3.8499999999999996</v>
      </c>
      <c r="E22" s="69"/>
      <c r="F22" s="70">
        <f t="shared" si="2"/>
        <v>4.2499999999999991</v>
      </c>
      <c r="G22" s="112"/>
      <c r="H22" s="113"/>
      <c r="I22" s="113"/>
      <c r="J22" s="114">
        <f t="shared" si="3"/>
        <v>0</v>
      </c>
      <c r="K22" s="71">
        <f t="shared" si="4"/>
        <v>4.2499999999999991</v>
      </c>
      <c r="L22" s="85">
        <f t="shared" si="5"/>
        <v>18</v>
      </c>
      <c r="M22" s="77"/>
      <c r="N22" s="91">
        <v>1.1000000000000001</v>
      </c>
      <c r="O22" s="92">
        <v>0.4</v>
      </c>
      <c r="P22" s="92">
        <v>0.4</v>
      </c>
      <c r="Q22" s="93">
        <v>0.3</v>
      </c>
      <c r="R22" s="91">
        <v>3.8</v>
      </c>
      <c r="S22" s="92">
        <v>3.8</v>
      </c>
      <c r="T22" s="92">
        <v>3.9</v>
      </c>
      <c r="U22" s="93">
        <v>4</v>
      </c>
      <c r="V22" s="16"/>
    </row>
    <row r="23" spans="1:22" ht="15" thickBot="1">
      <c r="A23" s="105">
        <v>14</v>
      </c>
      <c r="B23" s="106" t="s">
        <v>47</v>
      </c>
      <c r="C23" s="68">
        <f t="shared" si="0"/>
        <v>0.44999999999999984</v>
      </c>
      <c r="D23" s="69">
        <f t="shared" si="1"/>
        <v>3.65</v>
      </c>
      <c r="E23" s="72"/>
      <c r="F23" s="70">
        <f t="shared" si="2"/>
        <v>4.0999999999999996</v>
      </c>
      <c r="G23" s="112"/>
      <c r="H23" s="113"/>
      <c r="I23" s="115"/>
      <c r="J23" s="114">
        <f t="shared" si="3"/>
        <v>0</v>
      </c>
      <c r="K23" s="71">
        <f t="shared" si="4"/>
        <v>4.0999999999999996</v>
      </c>
      <c r="L23" s="85">
        <f t="shared" si="5"/>
        <v>19</v>
      </c>
      <c r="M23" s="77"/>
      <c r="N23" s="91">
        <v>0.3</v>
      </c>
      <c r="O23" s="92">
        <v>0.6</v>
      </c>
      <c r="P23" s="92">
        <v>0.1</v>
      </c>
      <c r="Q23" s="93">
        <v>0.7</v>
      </c>
      <c r="R23" s="91">
        <v>3.5</v>
      </c>
      <c r="S23" s="92">
        <v>3.8</v>
      </c>
      <c r="T23" s="92">
        <v>3.7</v>
      </c>
      <c r="U23" s="93">
        <v>3.6</v>
      </c>
      <c r="V23" s="16"/>
    </row>
    <row r="24" spans="1:22">
      <c r="A24" s="186">
        <v>3</v>
      </c>
      <c r="B24" s="187" t="s">
        <v>48</v>
      </c>
      <c r="C24" s="182">
        <f t="shared" si="0"/>
        <v>0</v>
      </c>
      <c r="D24" s="183">
        <f t="shared" si="1"/>
        <v>0</v>
      </c>
      <c r="E24" s="183"/>
      <c r="F24" s="184">
        <f t="shared" si="2"/>
        <v>0</v>
      </c>
      <c r="G24" s="182"/>
      <c r="H24" s="183"/>
      <c r="I24" s="183"/>
      <c r="J24" s="184">
        <f t="shared" si="3"/>
        <v>0</v>
      </c>
      <c r="K24" s="185">
        <f t="shared" si="4"/>
        <v>0</v>
      </c>
      <c r="L24" s="85">
        <f t="shared" si="5"/>
        <v>20</v>
      </c>
      <c r="M24" s="77"/>
      <c r="N24" s="91"/>
      <c r="O24" s="92"/>
      <c r="P24" s="92"/>
      <c r="Q24" s="93"/>
      <c r="R24" s="91"/>
      <c r="S24" s="92"/>
      <c r="T24" s="92"/>
      <c r="U24" s="93"/>
      <c r="V24" s="16"/>
    </row>
  </sheetData>
  <sortState ref="A5:U24">
    <sortCondition ref="L5:L24"/>
  </sortState>
  <mergeCells count="16">
    <mergeCell ref="N3:Q3"/>
    <mergeCell ref="N2:U2"/>
    <mergeCell ref="R3:U3"/>
    <mergeCell ref="C3:C4"/>
    <mergeCell ref="D3:D4"/>
    <mergeCell ref="E3:E4"/>
    <mergeCell ref="F3:F4"/>
    <mergeCell ref="G3:G4"/>
    <mergeCell ref="B1:B2"/>
    <mergeCell ref="C1:F2"/>
    <mergeCell ref="G1:J2"/>
    <mergeCell ref="K1:K4"/>
    <mergeCell ref="L1:L4"/>
    <mergeCell ref="H3:H4"/>
    <mergeCell ref="I3:I4"/>
    <mergeCell ref="J3:J4"/>
  </mergeCells>
  <pageMargins left="0" right="0" top="0.19685039370078741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topLeftCell="A7" zoomScale="110" zoomScaleNormal="110" workbookViewId="0">
      <selection activeCell="N7" sqref="N1:U1048576"/>
    </sheetView>
  </sheetViews>
  <sheetFormatPr defaultRowHeight="14.25"/>
  <cols>
    <col min="1" max="1" width="4.625" customWidth="1"/>
    <col min="2" max="2" width="18.375" customWidth="1"/>
    <col min="3" max="3" width="4.625" customWidth="1"/>
    <col min="4" max="4" width="5.75" customWidth="1"/>
    <col min="5" max="5" width="4.625" customWidth="1"/>
    <col min="6" max="6" width="8.375" customWidth="1"/>
    <col min="7" max="8" width="4.625" customWidth="1"/>
    <col min="9" max="10" width="6.375" style="39" customWidth="1"/>
    <col min="11" max="11" width="9.375" style="39" customWidth="1"/>
    <col min="12" max="12" width="7" style="39" customWidth="1"/>
    <col min="13" max="13" width="4.625" style="39" customWidth="1"/>
    <col min="14" max="16" width="4.625" style="39" hidden="1" customWidth="1"/>
    <col min="17" max="21" width="4.625" hidden="1" customWidth="1"/>
    <col min="22" max="22" width="4.625" style="124" customWidth="1"/>
  </cols>
  <sheetData>
    <row r="1" spans="1:22" ht="15" thickBot="1"/>
    <row r="2" spans="1:22" ht="15.75" thickTop="1" thickBot="1">
      <c r="A2" s="60"/>
      <c r="B2" s="227"/>
      <c r="C2" s="229" t="s">
        <v>0</v>
      </c>
      <c r="D2" s="230"/>
      <c r="E2" s="230"/>
      <c r="F2" s="231"/>
      <c r="G2" s="235" t="s">
        <v>26</v>
      </c>
      <c r="H2" s="236"/>
      <c r="I2" s="236"/>
      <c r="J2" s="237"/>
      <c r="K2" s="241" t="s">
        <v>2</v>
      </c>
      <c r="L2" s="243" t="s">
        <v>3</v>
      </c>
      <c r="M2" s="77"/>
      <c r="N2" s="78"/>
      <c r="O2" s="78"/>
      <c r="P2" s="78"/>
      <c r="Q2" s="78"/>
      <c r="R2" s="78"/>
      <c r="S2" s="78"/>
      <c r="T2" s="78"/>
      <c r="U2" s="78"/>
      <c r="V2" s="125"/>
    </row>
    <row r="3" spans="1:22" ht="15" thickBot="1">
      <c r="A3" s="61"/>
      <c r="B3" s="228"/>
      <c r="C3" s="232"/>
      <c r="D3" s="233"/>
      <c r="E3" s="233"/>
      <c r="F3" s="234"/>
      <c r="G3" s="238"/>
      <c r="H3" s="239"/>
      <c r="I3" s="239"/>
      <c r="J3" s="240"/>
      <c r="K3" s="242"/>
      <c r="L3" s="228"/>
      <c r="M3" s="77"/>
      <c r="N3" s="224" t="s">
        <v>4</v>
      </c>
      <c r="O3" s="273"/>
      <c r="P3" s="273"/>
      <c r="Q3" s="273"/>
      <c r="R3" s="273"/>
      <c r="S3" s="273"/>
      <c r="T3" s="273"/>
      <c r="U3" s="274"/>
      <c r="V3" s="126"/>
    </row>
    <row r="4" spans="1:22" ht="15" thickBot="1">
      <c r="A4" s="62" t="s">
        <v>5</v>
      </c>
      <c r="B4" s="63" t="s">
        <v>49</v>
      </c>
      <c r="C4" s="244" t="s">
        <v>7</v>
      </c>
      <c r="D4" s="246" t="s">
        <v>8</v>
      </c>
      <c r="E4" s="246" t="s">
        <v>9</v>
      </c>
      <c r="F4" s="248" t="s">
        <v>10</v>
      </c>
      <c r="G4" s="250" t="s">
        <v>7</v>
      </c>
      <c r="H4" s="252" t="s">
        <v>8</v>
      </c>
      <c r="I4" s="252" t="s">
        <v>9</v>
      </c>
      <c r="J4" s="254" t="s">
        <v>10</v>
      </c>
      <c r="K4" s="242"/>
      <c r="L4" s="228"/>
      <c r="M4" s="77"/>
      <c r="N4" s="221" t="s">
        <v>11</v>
      </c>
      <c r="O4" s="271"/>
      <c r="P4" s="271"/>
      <c r="Q4" s="272"/>
      <c r="R4" s="221" t="s">
        <v>12</v>
      </c>
      <c r="S4" s="271"/>
      <c r="T4" s="271"/>
      <c r="U4" s="272"/>
      <c r="V4" s="126"/>
    </row>
    <row r="5" spans="1:22" ht="15" thickBot="1">
      <c r="A5" s="62"/>
      <c r="B5" s="63"/>
      <c r="C5" s="245"/>
      <c r="D5" s="247"/>
      <c r="E5" s="247"/>
      <c r="F5" s="249"/>
      <c r="G5" s="251"/>
      <c r="H5" s="253"/>
      <c r="I5" s="253"/>
      <c r="J5" s="255"/>
      <c r="K5" s="242"/>
      <c r="L5" s="228"/>
      <c r="M5" s="77"/>
      <c r="N5" s="81">
        <v>1</v>
      </c>
      <c r="O5" s="82">
        <v>2</v>
      </c>
      <c r="P5" s="82">
        <v>3</v>
      </c>
      <c r="Q5" s="83">
        <v>4</v>
      </c>
      <c r="R5" s="84">
        <v>1</v>
      </c>
      <c r="S5" s="82">
        <v>2</v>
      </c>
      <c r="T5" s="82">
        <v>3</v>
      </c>
      <c r="U5" s="83">
        <v>4</v>
      </c>
      <c r="V5" s="126"/>
    </row>
    <row r="6" spans="1:22" ht="18" customHeight="1" thickBot="1">
      <c r="A6" s="212">
        <v>12</v>
      </c>
      <c r="B6" s="213" t="s">
        <v>50</v>
      </c>
      <c r="C6" s="64">
        <f t="shared" ref="C6:C37" si="0">(SUM(N6:Q6)-MIN(N6:Q6)-MAX(N6:Q6))/2</f>
        <v>1.6499999999999997</v>
      </c>
      <c r="D6" s="65">
        <f t="shared" ref="D6:D37" si="1">(SUM(R6:U6)-MIN(R6:U6)-MAX(R6:U6))/2</f>
        <v>6.65</v>
      </c>
      <c r="E6" s="65"/>
      <c r="F6" s="66">
        <f t="shared" ref="F6:F37" si="2">C6+D6-E6</f>
        <v>8.3000000000000007</v>
      </c>
      <c r="G6" s="109"/>
      <c r="H6" s="110"/>
      <c r="I6" s="110"/>
      <c r="J6" s="111">
        <f t="shared" ref="J6:J37" si="3">G6+H6-I6</f>
        <v>0</v>
      </c>
      <c r="K6" s="67">
        <f t="shared" ref="K6:K37" si="4">F6+J6</f>
        <v>8.3000000000000007</v>
      </c>
      <c r="L6" s="179">
        <f t="shared" ref="L6:L37" si="5">RANK(K6,K$6:K$37)</f>
        <v>1</v>
      </c>
      <c r="M6" s="77"/>
      <c r="N6" s="86">
        <v>1.9</v>
      </c>
      <c r="O6" s="87">
        <v>1.5</v>
      </c>
      <c r="P6" s="87">
        <v>0.9</v>
      </c>
      <c r="Q6" s="88">
        <v>1.8</v>
      </c>
      <c r="R6" s="89">
        <v>5.6</v>
      </c>
      <c r="S6" s="87">
        <v>6.8</v>
      </c>
      <c r="T6" s="87">
        <v>6.5</v>
      </c>
      <c r="U6" s="88">
        <v>6.8</v>
      </c>
      <c r="V6" s="126"/>
    </row>
    <row r="7" spans="1:22" ht="18" customHeight="1" thickBot="1">
      <c r="A7" s="195">
        <v>32</v>
      </c>
      <c r="B7" s="120" t="s">
        <v>51</v>
      </c>
      <c r="C7" s="68">
        <f t="shared" si="0"/>
        <v>1.65</v>
      </c>
      <c r="D7" s="69">
        <f t="shared" si="1"/>
        <v>6.35</v>
      </c>
      <c r="E7" s="69"/>
      <c r="F7" s="70">
        <f t="shared" si="2"/>
        <v>8</v>
      </c>
      <c r="G7" s="112"/>
      <c r="H7" s="113"/>
      <c r="I7" s="113"/>
      <c r="J7" s="114">
        <f t="shared" si="3"/>
        <v>0</v>
      </c>
      <c r="K7" s="71">
        <f t="shared" si="4"/>
        <v>8</v>
      </c>
      <c r="L7" s="179">
        <f t="shared" si="5"/>
        <v>2</v>
      </c>
      <c r="M7" s="77"/>
      <c r="N7" s="91">
        <v>2.2000000000000002</v>
      </c>
      <c r="O7" s="92">
        <v>1.5</v>
      </c>
      <c r="P7" s="92">
        <v>1.2</v>
      </c>
      <c r="Q7" s="93">
        <v>1.8</v>
      </c>
      <c r="R7" s="94">
        <v>7</v>
      </c>
      <c r="S7" s="92">
        <v>5.2</v>
      </c>
      <c r="T7" s="92">
        <v>6.1</v>
      </c>
      <c r="U7" s="93">
        <v>6.6</v>
      </c>
      <c r="V7" s="126"/>
    </row>
    <row r="8" spans="1:22" ht="18" customHeight="1" thickBot="1">
      <c r="A8" s="195">
        <v>11</v>
      </c>
      <c r="B8" s="121" t="s">
        <v>52</v>
      </c>
      <c r="C8" s="68">
        <f t="shared" si="0"/>
        <v>1.7000000000000002</v>
      </c>
      <c r="D8" s="69">
        <f t="shared" si="1"/>
        <v>6.1</v>
      </c>
      <c r="E8" s="69"/>
      <c r="F8" s="70">
        <f t="shared" si="2"/>
        <v>7.8</v>
      </c>
      <c r="G8" s="112"/>
      <c r="H8" s="113"/>
      <c r="I8" s="113"/>
      <c r="J8" s="114">
        <f t="shared" si="3"/>
        <v>0</v>
      </c>
      <c r="K8" s="71">
        <f t="shared" si="4"/>
        <v>7.8</v>
      </c>
      <c r="L8" s="179">
        <f t="shared" si="5"/>
        <v>3</v>
      </c>
      <c r="M8" s="77"/>
      <c r="N8" s="91">
        <v>2</v>
      </c>
      <c r="O8" s="92">
        <v>1.6</v>
      </c>
      <c r="P8" s="92">
        <v>1.8</v>
      </c>
      <c r="Q8" s="93">
        <v>1.4</v>
      </c>
      <c r="R8" s="91">
        <v>5.6</v>
      </c>
      <c r="S8" s="92">
        <v>6.3</v>
      </c>
      <c r="T8" s="92">
        <v>5.9</v>
      </c>
      <c r="U8" s="93">
        <v>6.8</v>
      </c>
      <c r="V8" s="126"/>
    </row>
    <row r="9" spans="1:22" ht="18" customHeight="1" thickBot="1">
      <c r="A9" s="195">
        <v>21</v>
      </c>
      <c r="B9" s="120" t="s">
        <v>53</v>
      </c>
      <c r="C9" s="68">
        <f t="shared" si="0"/>
        <v>1.4000000000000001</v>
      </c>
      <c r="D9" s="69">
        <f t="shared" si="1"/>
        <v>6.3000000000000007</v>
      </c>
      <c r="E9" s="69"/>
      <c r="F9" s="70">
        <f t="shared" si="2"/>
        <v>7.7000000000000011</v>
      </c>
      <c r="G9" s="112"/>
      <c r="H9" s="113"/>
      <c r="I9" s="113"/>
      <c r="J9" s="114">
        <f t="shared" si="3"/>
        <v>0</v>
      </c>
      <c r="K9" s="71">
        <f t="shared" si="4"/>
        <v>7.7000000000000011</v>
      </c>
      <c r="L9" s="179">
        <f t="shared" si="5"/>
        <v>4</v>
      </c>
      <c r="M9" s="77"/>
      <c r="N9" s="95">
        <v>1.6</v>
      </c>
      <c r="O9" s="96">
        <v>1.1000000000000001</v>
      </c>
      <c r="P9" s="96">
        <v>1.3</v>
      </c>
      <c r="Q9" s="97">
        <v>1.5</v>
      </c>
      <c r="R9" s="91">
        <v>6</v>
      </c>
      <c r="S9" s="92">
        <v>6.6</v>
      </c>
      <c r="T9" s="92">
        <v>5</v>
      </c>
      <c r="U9" s="93">
        <v>6.7</v>
      </c>
      <c r="V9" s="126"/>
    </row>
    <row r="10" spans="1:22" ht="18" customHeight="1" thickBot="1">
      <c r="A10" s="195">
        <v>17</v>
      </c>
      <c r="B10" s="120" t="s">
        <v>54</v>
      </c>
      <c r="C10" s="68">
        <f t="shared" si="0"/>
        <v>1.4000000000000001</v>
      </c>
      <c r="D10" s="69">
        <f t="shared" si="1"/>
        <v>6.15</v>
      </c>
      <c r="E10" s="69"/>
      <c r="F10" s="70">
        <f t="shared" si="2"/>
        <v>7.5500000000000007</v>
      </c>
      <c r="G10" s="112"/>
      <c r="H10" s="113"/>
      <c r="I10" s="113"/>
      <c r="J10" s="114">
        <f t="shared" si="3"/>
        <v>0</v>
      </c>
      <c r="K10" s="71">
        <f t="shared" si="4"/>
        <v>7.5500000000000007</v>
      </c>
      <c r="L10" s="179">
        <f t="shared" si="5"/>
        <v>5</v>
      </c>
      <c r="M10" s="77"/>
      <c r="N10" s="91">
        <v>1.6</v>
      </c>
      <c r="O10" s="92">
        <v>1.1000000000000001</v>
      </c>
      <c r="P10" s="92">
        <v>2.1</v>
      </c>
      <c r="Q10" s="93">
        <v>1.2</v>
      </c>
      <c r="R10" s="91">
        <v>5.7</v>
      </c>
      <c r="S10" s="92">
        <v>6.5</v>
      </c>
      <c r="T10" s="92">
        <v>5.9</v>
      </c>
      <c r="U10" s="93">
        <v>6.4</v>
      </c>
      <c r="V10" s="126"/>
    </row>
    <row r="11" spans="1:22" ht="18" customHeight="1" thickBot="1">
      <c r="A11" s="195">
        <v>9</v>
      </c>
      <c r="B11" s="120" t="s">
        <v>55</v>
      </c>
      <c r="C11" s="68">
        <f t="shared" si="0"/>
        <v>1.4499999999999995</v>
      </c>
      <c r="D11" s="69">
        <f t="shared" si="1"/>
        <v>6.0500000000000016</v>
      </c>
      <c r="E11" s="72"/>
      <c r="F11" s="70">
        <f t="shared" si="2"/>
        <v>7.5000000000000009</v>
      </c>
      <c r="G11" s="112"/>
      <c r="H11" s="113"/>
      <c r="I11" s="115"/>
      <c r="J11" s="114">
        <f t="shared" si="3"/>
        <v>0</v>
      </c>
      <c r="K11" s="71">
        <f t="shared" si="4"/>
        <v>7.5000000000000009</v>
      </c>
      <c r="L11" s="179">
        <f t="shared" si="5"/>
        <v>6</v>
      </c>
      <c r="M11" s="77"/>
      <c r="N11" s="91">
        <v>1.3</v>
      </c>
      <c r="O11" s="92">
        <v>1.5</v>
      </c>
      <c r="P11" s="92">
        <v>1.4</v>
      </c>
      <c r="Q11" s="93">
        <v>1.6</v>
      </c>
      <c r="R11" s="91">
        <v>5.8</v>
      </c>
      <c r="S11" s="92">
        <v>6.6</v>
      </c>
      <c r="T11" s="92">
        <v>6.3</v>
      </c>
      <c r="U11" s="93">
        <v>4.9000000000000004</v>
      </c>
      <c r="V11" s="126"/>
    </row>
    <row r="12" spans="1:22" ht="18" customHeight="1" thickBot="1">
      <c r="A12" s="195">
        <v>24</v>
      </c>
      <c r="B12" s="120" t="s">
        <v>56</v>
      </c>
      <c r="C12" s="68">
        <f t="shared" si="0"/>
        <v>1.45</v>
      </c>
      <c r="D12" s="69">
        <f t="shared" si="1"/>
        <v>5.9999999999999982</v>
      </c>
      <c r="E12" s="69"/>
      <c r="F12" s="70">
        <f t="shared" si="2"/>
        <v>7.4499999999999984</v>
      </c>
      <c r="G12" s="112"/>
      <c r="H12" s="113"/>
      <c r="I12" s="113"/>
      <c r="J12" s="114">
        <f t="shared" si="3"/>
        <v>0</v>
      </c>
      <c r="K12" s="71">
        <f t="shared" si="4"/>
        <v>7.4499999999999984</v>
      </c>
      <c r="L12" s="179">
        <f t="shared" si="5"/>
        <v>7</v>
      </c>
      <c r="M12" s="77"/>
      <c r="N12" s="91">
        <v>1.9</v>
      </c>
      <c r="O12" s="92">
        <v>1</v>
      </c>
      <c r="P12" s="92">
        <v>1.1000000000000001</v>
      </c>
      <c r="Q12" s="93">
        <v>1.8</v>
      </c>
      <c r="R12" s="91">
        <v>5.8</v>
      </c>
      <c r="S12" s="92">
        <v>6.1</v>
      </c>
      <c r="T12" s="92">
        <v>5.9</v>
      </c>
      <c r="U12" s="93">
        <v>6.8</v>
      </c>
      <c r="V12" s="126"/>
    </row>
    <row r="13" spans="1:22" ht="18" customHeight="1" thickBot="1">
      <c r="A13" s="195">
        <v>18</v>
      </c>
      <c r="B13" s="120" t="s">
        <v>57</v>
      </c>
      <c r="C13" s="68">
        <f t="shared" si="0"/>
        <v>1.4000000000000004</v>
      </c>
      <c r="D13" s="69">
        <f t="shared" si="1"/>
        <v>6.0000000000000009</v>
      </c>
      <c r="E13" s="69"/>
      <c r="F13" s="70">
        <f t="shared" si="2"/>
        <v>7.4000000000000012</v>
      </c>
      <c r="G13" s="112"/>
      <c r="H13" s="113"/>
      <c r="I13" s="113"/>
      <c r="J13" s="114">
        <f t="shared" si="3"/>
        <v>0</v>
      </c>
      <c r="K13" s="71">
        <f t="shared" si="4"/>
        <v>7.4000000000000012</v>
      </c>
      <c r="L13" s="179">
        <f t="shared" si="5"/>
        <v>8</v>
      </c>
      <c r="M13" s="77"/>
      <c r="N13" s="100">
        <v>1.4</v>
      </c>
      <c r="O13" s="101">
        <v>1.4</v>
      </c>
      <c r="P13" s="101">
        <v>1.1000000000000001</v>
      </c>
      <c r="Q13" s="102">
        <v>2.5</v>
      </c>
      <c r="R13" s="100">
        <v>5.5</v>
      </c>
      <c r="S13" s="101">
        <v>7.1</v>
      </c>
      <c r="T13" s="101">
        <v>6</v>
      </c>
      <c r="U13" s="102">
        <v>6</v>
      </c>
      <c r="V13" s="126"/>
    </row>
    <row r="14" spans="1:22" ht="18" customHeight="1" thickBot="1">
      <c r="A14" s="195">
        <v>13</v>
      </c>
      <c r="B14" s="120" t="s">
        <v>58</v>
      </c>
      <c r="C14" s="73">
        <f t="shared" si="0"/>
        <v>1.6</v>
      </c>
      <c r="D14" s="74">
        <f t="shared" si="1"/>
        <v>5.7499999999999991</v>
      </c>
      <c r="E14" s="74"/>
      <c r="F14" s="75">
        <f t="shared" si="2"/>
        <v>7.35</v>
      </c>
      <c r="G14" s="116"/>
      <c r="H14" s="117"/>
      <c r="I14" s="117"/>
      <c r="J14" s="118">
        <f t="shared" si="3"/>
        <v>0</v>
      </c>
      <c r="K14" s="76">
        <f t="shared" si="4"/>
        <v>7.35</v>
      </c>
      <c r="L14" s="179">
        <f t="shared" si="5"/>
        <v>9</v>
      </c>
      <c r="M14" s="77"/>
      <c r="N14" s="100">
        <v>1.7</v>
      </c>
      <c r="O14" s="101">
        <v>1.3</v>
      </c>
      <c r="P14" s="101">
        <v>1.5</v>
      </c>
      <c r="Q14" s="102">
        <v>1.8</v>
      </c>
      <c r="R14" s="100">
        <v>5.5</v>
      </c>
      <c r="S14" s="101">
        <v>6.4</v>
      </c>
      <c r="T14" s="101">
        <v>5</v>
      </c>
      <c r="U14" s="102">
        <v>6</v>
      </c>
      <c r="V14" s="126"/>
    </row>
    <row r="15" spans="1:22" ht="18" customHeight="1" thickTop="1" thickBot="1">
      <c r="A15" s="195">
        <v>29</v>
      </c>
      <c r="B15" s="120" t="s">
        <v>59</v>
      </c>
      <c r="C15" s="68">
        <f t="shared" si="0"/>
        <v>1.4999999999999998</v>
      </c>
      <c r="D15" s="69">
        <f t="shared" si="1"/>
        <v>5.85</v>
      </c>
      <c r="E15" s="72"/>
      <c r="F15" s="70">
        <f t="shared" si="2"/>
        <v>7.35</v>
      </c>
      <c r="G15" s="112"/>
      <c r="H15" s="113"/>
      <c r="I15" s="115"/>
      <c r="J15" s="114">
        <f t="shared" si="3"/>
        <v>0</v>
      </c>
      <c r="K15" s="71">
        <f t="shared" si="4"/>
        <v>7.35</v>
      </c>
      <c r="L15" s="179">
        <f t="shared" si="5"/>
        <v>9</v>
      </c>
      <c r="M15" s="77"/>
      <c r="N15" s="91">
        <v>2.4</v>
      </c>
      <c r="O15" s="92">
        <v>1.7</v>
      </c>
      <c r="P15" s="92">
        <v>0.9</v>
      </c>
      <c r="Q15" s="93">
        <v>1.3</v>
      </c>
      <c r="R15" s="91">
        <v>5.4</v>
      </c>
      <c r="S15" s="92">
        <v>6.3</v>
      </c>
      <c r="T15" s="92">
        <v>6</v>
      </c>
      <c r="U15" s="93">
        <v>5.7</v>
      </c>
      <c r="V15" s="126"/>
    </row>
    <row r="16" spans="1:22" ht="18" customHeight="1" thickBot="1">
      <c r="A16" s="119">
        <v>2</v>
      </c>
      <c r="B16" s="120" t="s">
        <v>60</v>
      </c>
      <c r="C16" s="68">
        <f t="shared" si="0"/>
        <v>1.95</v>
      </c>
      <c r="D16" s="69">
        <f t="shared" si="1"/>
        <v>5.25</v>
      </c>
      <c r="E16" s="69"/>
      <c r="F16" s="70">
        <f t="shared" si="2"/>
        <v>7.2</v>
      </c>
      <c r="G16" s="112"/>
      <c r="H16" s="113"/>
      <c r="I16" s="113"/>
      <c r="J16" s="114">
        <f t="shared" si="3"/>
        <v>0</v>
      </c>
      <c r="K16" s="71">
        <f t="shared" si="4"/>
        <v>7.2</v>
      </c>
      <c r="L16" s="179">
        <f t="shared" si="5"/>
        <v>11</v>
      </c>
      <c r="M16" s="77"/>
      <c r="N16" s="91">
        <v>1.9</v>
      </c>
      <c r="O16" s="92">
        <v>2</v>
      </c>
      <c r="P16" s="92">
        <v>2.1</v>
      </c>
      <c r="Q16" s="93">
        <v>1.6</v>
      </c>
      <c r="R16" s="91">
        <v>4</v>
      </c>
      <c r="S16" s="92">
        <v>5.5</v>
      </c>
      <c r="T16" s="92">
        <v>5</v>
      </c>
      <c r="U16" s="93">
        <v>5.8</v>
      </c>
      <c r="V16" s="126"/>
    </row>
    <row r="17" spans="1:22" ht="18" customHeight="1" thickBot="1">
      <c r="A17" s="195">
        <v>30</v>
      </c>
      <c r="B17" s="120" t="s">
        <v>61</v>
      </c>
      <c r="C17" s="68">
        <f t="shared" si="0"/>
        <v>0.90000000000000013</v>
      </c>
      <c r="D17" s="69">
        <f t="shared" si="1"/>
        <v>6.15</v>
      </c>
      <c r="E17" s="69"/>
      <c r="F17" s="70">
        <f t="shared" si="2"/>
        <v>7.0500000000000007</v>
      </c>
      <c r="G17" s="112"/>
      <c r="H17" s="113"/>
      <c r="I17" s="113"/>
      <c r="J17" s="114">
        <f t="shared" si="3"/>
        <v>0</v>
      </c>
      <c r="K17" s="71">
        <f t="shared" si="4"/>
        <v>7.0500000000000007</v>
      </c>
      <c r="L17" s="179">
        <f t="shared" si="5"/>
        <v>12</v>
      </c>
      <c r="M17" s="77"/>
      <c r="N17" s="100">
        <v>1.1000000000000001</v>
      </c>
      <c r="O17" s="101">
        <v>0.8</v>
      </c>
      <c r="P17" s="101">
        <v>0.8</v>
      </c>
      <c r="Q17" s="102">
        <v>1</v>
      </c>
      <c r="R17" s="100">
        <v>5.4</v>
      </c>
      <c r="S17" s="101">
        <v>6.3</v>
      </c>
      <c r="T17" s="101">
        <v>6</v>
      </c>
      <c r="U17" s="102">
        <v>6.3</v>
      </c>
      <c r="V17" s="126"/>
    </row>
    <row r="18" spans="1:22" ht="18" customHeight="1" thickBot="1">
      <c r="A18" s="195">
        <v>16</v>
      </c>
      <c r="B18" s="120" t="s">
        <v>62</v>
      </c>
      <c r="C18" s="73">
        <f t="shared" si="0"/>
        <v>1.1499999999999999</v>
      </c>
      <c r="D18" s="74">
        <f t="shared" si="1"/>
        <v>5.8500000000000014</v>
      </c>
      <c r="E18" s="74"/>
      <c r="F18" s="75">
        <f t="shared" si="2"/>
        <v>7.0000000000000018</v>
      </c>
      <c r="G18" s="116"/>
      <c r="H18" s="117"/>
      <c r="I18" s="117"/>
      <c r="J18" s="118">
        <f t="shared" si="3"/>
        <v>0</v>
      </c>
      <c r="K18" s="76">
        <f t="shared" si="4"/>
        <v>7.0000000000000018</v>
      </c>
      <c r="L18" s="179">
        <f t="shared" si="5"/>
        <v>13</v>
      </c>
      <c r="M18" s="77"/>
      <c r="N18" s="192">
        <v>1.2</v>
      </c>
      <c r="O18" s="193">
        <v>0.8</v>
      </c>
      <c r="P18" s="193">
        <v>1.1000000000000001</v>
      </c>
      <c r="Q18" s="194">
        <v>1.7</v>
      </c>
      <c r="R18" s="192">
        <v>5</v>
      </c>
      <c r="S18" s="193">
        <v>5.9</v>
      </c>
      <c r="T18" s="193">
        <v>6.2</v>
      </c>
      <c r="U18" s="194">
        <v>5.8</v>
      </c>
      <c r="V18" s="126"/>
    </row>
    <row r="19" spans="1:22" ht="18" customHeight="1" thickTop="1" thickBot="1">
      <c r="A19" s="195">
        <v>4</v>
      </c>
      <c r="B19" s="120" t="s">
        <v>63</v>
      </c>
      <c r="C19" s="64">
        <f t="shared" si="0"/>
        <v>1.45</v>
      </c>
      <c r="D19" s="65">
        <f t="shared" si="1"/>
        <v>5.5500000000000007</v>
      </c>
      <c r="E19" s="65"/>
      <c r="F19" s="66">
        <f t="shared" si="2"/>
        <v>7.0000000000000009</v>
      </c>
      <c r="G19" s="109"/>
      <c r="H19" s="110"/>
      <c r="I19" s="110"/>
      <c r="J19" s="111">
        <f t="shared" si="3"/>
        <v>0</v>
      </c>
      <c r="K19" s="67">
        <f t="shared" si="4"/>
        <v>7.0000000000000009</v>
      </c>
      <c r="L19" s="179">
        <f t="shared" si="5"/>
        <v>14</v>
      </c>
      <c r="M19" s="77"/>
      <c r="N19" s="86">
        <v>1.9</v>
      </c>
      <c r="O19" s="87">
        <v>1.3</v>
      </c>
      <c r="P19" s="87">
        <v>1.3</v>
      </c>
      <c r="Q19" s="88">
        <v>1.6</v>
      </c>
      <c r="R19" s="89">
        <v>5.4</v>
      </c>
      <c r="S19" s="87">
        <v>6.2</v>
      </c>
      <c r="T19" s="87">
        <v>5.3</v>
      </c>
      <c r="U19" s="88">
        <v>5.7</v>
      </c>
      <c r="V19" s="126"/>
    </row>
    <row r="20" spans="1:22" ht="18" customHeight="1" thickBot="1">
      <c r="A20" s="119">
        <v>3</v>
      </c>
      <c r="B20" s="120" t="s">
        <v>64</v>
      </c>
      <c r="C20" s="68">
        <f t="shared" si="0"/>
        <v>1.2499999999999998</v>
      </c>
      <c r="D20" s="69">
        <f t="shared" si="1"/>
        <v>5.5</v>
      </c>
      <c r="E20" s="69"/>
      <c r="F20" s="70">
        <f t="shared" si="2"/>
        <v>6.75</v>
      </c>
      <c r="G20" s="112"/>
      <c r="H20" s="113"/>
      <c r="I20" s="113"/>
      <c r="J20" s="114">
        <f t="shared" si="3"/>
        <v>0</v>
      </c>
      <c r="K20" s="71">
        <f t="shared" si="4"/>
        <v>6.75</v>
      </c>
      <c r="L20" s="179">
        <f t="shared" si="5"/>
        <v>15</v>
      </c>
      <c r="M20" s="77"/>
      <c r="N20" s="91">
        <v>1.1000000000000001</v>
      </c>
      <c r="O20" s="92">
        <v>1.4</v>
      </c>
      <c r="P20" s="92">
        <v>1</v>
      </c>
      <c r="Q20" s="93">
        <v>1.6</v>
      </c>
      <c r="R20" s="94">
        <v>5.3</v>
      </c>
      <c r="S20" s="92">
        <v>5.7</v>
      </c>
      <c r="T20" s="92">
        <v>5.2</v>
      </c>
      <c r="U20" s="93">
        <v>6</v>
      </c>
      <c r="V20" s="126"/>
    </row>
    <row r="21" spans="1:22" ht="18" customHeight="1" thickBot="1">
      <c r="A21" s="195">
        <v>14</v>
      </c>
      <c r="B21" s="120" t="s">
        <v>65</v>
      </c>
      <c r="C21" s="68">
        <f t="shared" si="0"/>
        <v>0.90000000000000013</v>
      </c>
      <c r="D21" s="69">
        <f t="shared" si="1"/>
        <v>5.8000000000000007</v>
      </c>
      <c r="E21" s="69"/>
      <c r="F21" s="70">
        <f t="shared" si="2"/>
        <v>6.7000000000000011</v>
      </c>
      <c r="G21" s="112"/>
      <c r="H21" s="113"/>
      <c r="I21" s="113"/>
      <c r="J21" s="114">
        <f t="shared" si="3"/>
        <v>0</v>
      </c>
      <c r="K21" s="71">
        <f t="shared" si="4"/>
        <v>6.7000000000000011</v>
      </c>
      <c r="L21" s="179">
        <f t="shared" si="5"/>
        <v>16</v>
      </c>
      <c r="M21" s="77"/>
      <c r="N21" s="91">
        <v>1</v>
      </c>
      <c r="O21" s="92">
        <v>0.8</v>
      </c>
      <c r="P21" s="92">
        <v>0.8</v>
      </c>
      <c r="Q21" s="93">
        <v>1.4</v>
      </c>
      <c r="R21" s="91">
        <v>5.7</v>
      </c>
      <c r="S21" s="92">
        <v>6</v>
      </c>
      <c r="T21" s="92">
        <v>5.9</v>
      </c>
      <c r="U21" s="93">
        <v>5.5</v>
      </c>
      <c r="V21" s="126"/>
    </row>
    <row r="22" spans="1:22" ht="18" customHeight="1" thickBot="1">
      <c r="A22" s="195">
        <v>25</v>
      </c>
      <c r="B22" s="122" t="s">
        <v>66</v>
      </c>
      <c r="C22" s="68">
        <f t="shared" si="0"/>
        <v>0.85000000000000009</v>
      </c>
      <c r="D22" s="69">
        <f t="shared" si="1"/>
        <v>5.7499999999999982</v>
      </c>
      <c r="E22" s="69"/>
      <c r="F22" s="70">
        <f t="shared" si="2"/>
        <v>6.5999999999999979</v>
      </c>
      <c r="G22" s="112"/>
      <c r="H22" s="113"/>
      <c r="I22" s="113"/>
      <c r="J22" s="114">
        <f t="shared" si="3"/>
        <v>0</v>
      </c>
      <c r="K22" s="71">
        <f t="shared" si="4"/>
        <v>6.5999999999999979</v>
      </c>
      <c r="L22" s="179">
        <f t="shared" si="5"/>
        <v>17</v>
      </c>
      <c r="M22" s="77"/>
      <c r="N22" s="95">
        <v>2</v>
      </c>
      <c r="O22" s="96">
        <v>0.5</v>
      </c>
      <c r="P22" s="96">
        <v>0.6</v>
      </c>
      <c r="Q22" s="97">
        <v>1.1000000000000001</v>
      </c>
      <c r="R22" s="91">
        <v>5.7</v>
      </c>
      <c r="S22" s="92">
        <v>6.3</v>
      </c>
      <c r="T22" s="92">
        <v>4.9000000000000004</v>
      </c>
      <c r="U22" s="93">
        <v>5.8</v>
      </c>
      <c r="V22" s="126"/>
    </row>
    <row r="23" spans="1:22" ht="18" customHeight="1" thickBot="1">
      <c r="A23" s="195">
        <v>19</v>
      </c>
      <c r="B23" s="123" t="s">
        <v>67</v>
      </c>
      <c r="C23" s="68">
        <f t="shared" si="0"/>
        <v>0.90000000000000013</v>
      </c>
      <c r="D23" s="69">
        <f t="shared" si="1"/>
        <v>5.6499999999999995</v>
      </c>
      <c r="E23" s="69"/>
      <c r="F23" s="70">
        <f t="shared" si="2"/>
        <v>6.55</v>
      </c>
      <c r="G23" s="112"/>
      <c r="H23" s="113"/>
      <c r="I23" s="113"/>
      <c r="J23" s="114">
        <f t="shared" si="3"/>
        <v>0</v>
      </c>
      <c r="K23" s="71">
        <f t="shared" si="4"/>
        <v>6.55</v>
      </c>
      <c r="L23" s="179">
        <f t="shared" si="5"/>
        <v>18</v>
      </c>
      <c r="M23" s="77"/>
      <c r="N23" s="91">
        <v>1.1000000000000001</v>
      </c>
      <c r="O23" s="92">
        <v>0.7</v>
      </c>
      <c r="P23" s="92">
        <v>0.8</v>
      </c>
      <c r="Q23" s="93">
        <v>1</v>
      </c>
      <c r="R23" s="91">
        <v>5.5</v>
      </c>
      <c r="S23" s="92">
        <v>6.1</v>
      </c>
      <c r="T23" s="92">
        <v>5.8</v>
      </c>
      <c r="U23" s="93">
        <v>5.2</v>
      </c>
      <c r="V23" s="126"/>
    </row>
    <row r="24" spans="1:22" ht="18" customHeight="1" thickBot="1">
      <c r="A24" s="195">
        <v>7</v>
      </c>
      <c r="B24" s="120" t="s">
        <v>68</v>
      </c>
      <c r="C24" s="68">
        <f t="shared" si="0"/>
        <v>1.0499999999999998</v>
      </c>
      <c r="D24" s="69">
        <f t="shared" si="1"/>
        <v>5.25</v>
      </c>
      <c r="E24" s="72"/>
      <c r="F24" s="70">
        <f t="shared" si="2"/>
        <v>6.3</v>
      </c>
      <c r="G24" s="112"/>
      <c r="H24" s="113"/>
      <c r="I24" s="115"/>
      <c r="J24" s="114">
        <f t="shared" si="3"/>
        <v>0</v>
      </c>
      <c r="K24" s="71">
        <f t="shared" si="4"/>
        <v>6.3</v>
      </c>
      <c r="L24" s="179">
        <f t="shared" si="5"/>
        <v>19</v>
      </c>
      <c r="M24" s="77"/>
      <c r="N24" s="91">
        <v>1.2</v>
      </c>
      <c r="O24" s="92">
        <v>0.8</v>
      </c>
      <c r="P24" s="92">
        <v>0.9</v>
      </c>
      <c r="Q24" s="93">
        <v>1.2</v>
      </c>
      <c r="R24" s="91">
        <v>5</v>
      </c>
      <c r="S24" s="92">
        <v>5.5</v>
      </c>
      <c r="T24" s="92">
        <v>4.8</v>
      </c>
      <c r="U24" s="93">
        <v>5.7</v>
      </c>
      <c r="V24" s="126"/>
    </row>
    <row r="25" spans="1:22" ht="18" customHeight="1" thickBot="1">
      <c r="A25" s="195">
        <v>22</v>
      </c>
      <c r="B25" s="120" t="s">
        <v>69</v>
      </c>
      <c r="C25" s="68">
        <f t="shared" si="0"/>
        <v>0.75</v>
      </c>
      <c r="D25" s="69">
        <f t="shared" si="1"/>
        <v>5.5</v>
      </c>
      <c r="E25" s="69"/>
      <c r="F25" s="70">
        <f t="shared" si="2"/>
        <v>6.25</v>
      </c>
      <c r="G25" s="112"/>
      <c r="H25" s="113"/>
      <c r="I25" s="113"/>
      <c r="J25" s="114">
        <f t="shared" si="3"/>
        <v>0</v>
      </c>
      <c r="K25" s="71">
        <f t="shared" si="4"/>
        <v>6.25</v>
      </c>
      <c r="L25" s="179">
        <f t="shared" si="5"/>
        <v>20</v>
      </c>
      <c r="M25" s="77"/>
      <c r="N25" s="91">
        <v>1.1000000000000001</v>
      </c>
      <c r="O25" s="92">
        <v>0.5</v>
      </c>
      <c r="P25" s="92">
        <v>0.6</v>
      </c>
      <c r="Q25" s="93">
        <v>0.9</v>
      </c>
      <c r="R25" s="91">
        <v>5.3</v>
      </c>
      <c r="S25" s="92">
        <v>5.4</v>
      </c>
      <c r="T25" s="92">
        <v>5.8</v>
      </c>
      <c r="U25" s="93">
        <v>5.6</v>
      </c>
      <c r="V25" s="126"/>
    </row>
    <row r="26" spans="1:22" ht="18" customHeight="1" thickBot="1">
      <c r="A26" s="195">
        <v>6</v>
      </c>
      <c r="B26" s="120" t="s">
        <v>70</v>
      </c>
      <c r="C26" s="68">
        <f t="shared" si="0"/>
        <v>1.1499999999999999</v>
      </c>
      <c r="D26" s="69">
        <f t="shared" si="1"/>
        <v>5</v>
      </c>
      <c r="E26" s="72"/>
      <c r="F26" s="70">
        <f t="shared" si="2"/>
        <v>6.15</v>
      </c>
      <c r="G26" s="112"/>
      <c r="H26" s="113"/>
      <c r="I26" s="115"/>
      <c r="J26" s="114">
        <f t="shared" si="3"/>
        <v>0</v>
      </c>
      <c r="K26" s="71">
        <f t="shared" si="4"/>
        <v>6.15</v>
      </c>
      <c r="L26" s="179">
        <f t="shared" si="5"/>
        <v>21</v>
      </c>
      <c r="M26" s="77"/>
      <c r="N26" s="91">
        <v>1.2</v>
      </c>
      <c r="O26" s="92">
        <v>1.7</v>
      </c>
      <c r="P26" s="92">
        <v>1.1000000000000001</v>
      </c>
      <c r="Q26" s="93">
        <v>0.8</v>
      </c>
      <c r="R26" s="91">
        <v>5.2</v>
      </c>
      <c r="S26" s="92">
        <v>5</v>
      </c>
      <c r="T26" s="92">
        <v>4.3</v>
      </c>
      <c r="U26" s="93">
        <v>5</v>
      </c>
      <c r="V26" s="126"/>
    </row>
    <row r="27" spans="1:22" ht="18" customHeight="1" thickBot="1">
      <c r="A27" s="195">
        <v>31</v>
      </c>
      <c r="B27" s="120" t="s">
        <v>71</v>
      </c>
      <c r="C27" s="68">
        <f t="shared" si="0"/>
        <v>0.84999999999999976</v>
      </c>
      <c r="D27" s="69">
        <f t="shared" si="1"/>
        <v>5.2000000000000011</v>
      </c>
      <c r="E27" s="69"/>
      <c r="F27" s="70">
        <f t="shared" si="2"/>
        <v>6.0500000000000007</v>
      </c>
      <c r="G27" s="112"/>
      <c r="H27" s="113"/>
      <c r="I27" s="113"/>
      <c r="J27" s="114">
        <f t="shared" si="3"/>
        <v>0</v>
      </c>
      <c r="K27" s="71">
        <f t="shared" si="4"/>
        <v>6.0500000000000007</v>
      </c>
      <c r="L27" s="179">
        <f t="shared" si="5"/>
        <v>22</v>
      </c>
      <c r="M27" s="77"/>
      <c r="N27" s="91">
        <v>0.6</v>
      </c>
      <c r="O27" s="92">
        <v>1.2</v>
      </c>
      <c r="P27" s="92">
        <v>0.8</v>
      </c>
      <c r="Q27" s="93">
        <v>0.9</v>
      </c>
      <c r="R27" s="91">
        <v>4.8</v>
      </c>
      <c r="S27" s="92">
        <v>5</v>
      </c>
      <c r="T27" s="92">
        <v>5.4</v>
      </c>
      <c r="U27" s="93">
        <v>6</v>
      </c>
      <c r="V27" s="126"/>
    </row>
    <row r="28" spans="1:22" ht="18" customHeight="1" thickBot="1">
      <c r="A28" s="195">
        <v>20</v>
      </c>
      <c r="B28" s="120" t="s">
        <v>72</v>
      </c>
      <c r="C28" s="68">
        <f t="shared" si="0"/>
        <v>1.1000000000000003</v>
      </c>
      <c r="D28" s="69">
        <f t="shared" si="1"/>
        <v>4.9499999999999993</v>
      </c>
      <c r="E28" s="69"/>
      <c r="F28" s="70">
        <f t="shared" si="2"/>
        <v>6.05</v>
      </c>
      <c r="G28" s="112"/>
      <c r="H28" s="113"/>
      <c r="I28" s="113"/>
      <c r="J28" s="114">
        <f t="shared" si="3"/>
        <v>0</v>
      </c>
      <c r="K28" s="71">
        <f t="shared" si="4"/>
        <v>6.05</v>
      </c>
      <c r="L28" s="179">
        <f t="shared" si="5"/>
        <v>23</v>
      </c>
      <c r="M28" s="77"/>
      <c r="N28" s="100">
        <v>1.1000000000000001</v>
      </c>
      <c r="O28" s="101">
        <v>1.4</v>
      </c>
      <c r="P28" s="101">
        <v>0.7</v>
      </c>
      <c r="Q28" s="102">
        <v>1.1000000000000001</v>
      </c>
      <c r="R28" s="100">
        <v>5.3</v>
      </c>
      <c r="S28" s="101">
        <v>4.7</v>
      </c>
      <c r="T28" s="101">
        <v>5</v>
      </c>
      <c r="U28" s="102">
        <v>4.9000000000000004</v>
      </c>
      <c r="V28" s="126"/>
    </row>
    <row r="29" spans="1:22" ht="18" customHeight="1" thickBot="1">
      <c r="A29" s="195">
        <v>15</v>
      </c>
      <c r="B29" s="120" t="s">
        <v>73</v>
      </c>
      <c r="C29" s="73">
        <f t="shared" si="0"/>
        <v>0.75</v>
      </c>
      <c r="D29" s="74">
        <f t="shared" si="1"/>
        <v>5.2999999999999989</v>
      </c>
      <c r="E29" s="74"/>
      <c r="F29" s="75">
        <f t="shared" si="2"/>
        <v>6.0499999999999989</v>
      </c>
      <c r="G29" s="116"/>
      <c r="H29" s="117"/>
      <c r="I29" s="117"/>
      <c r="J29" s="118">
        <f t="shared" si="3"/>
        <v>0</v>
      </c>
      <c r="K29" s="76">
        <f t="shared" si="4"/>
        <v>6.0499999999999989</v>
      </c>
      <c r="L29" s="179">
        <f t="shared" si="5"/>
        <v>24</v>
      </c>
      <c r="M29" s="77"/>
      <c r="N29" s="192">
        <v>0.8</v>
      </c>
      <c r="O29" s="193">
        <v>1.1000000000000001</v>
      </c>
      <c r="P29" s="193">
        <v>0.6</v>
      </c>
      <c r="Q29" s="194">
        <v>0.7</v>
      </c>
      <c r="R29" s="192">
        <v>5.3</v>
      </c>
      <c r="S29" s="193">
        <v>5.3</v>
      </c>
      <c r="T29" s="193">
        <v>5</v>
      </c>
      <c r="U29" s="194">
        <v>5.3</v>
      </c>
      <c r="V29" s="126"/>
    </row>
    <row r="30" spans="1:22" ht="18" customHeight="1" thickTop="1" thickBot="1">
      <c r="A30" s="195">
        <v>8</v>
      </c>
      <c r="B30" s="121" t="s">
        <v>74</v>
      </c>
      <c r="C30" s="64">
        <f t="shared" si="0"/>
        <v>0.99999999999999978</v>
      </c>
      <c r="D30" s="65">
        <f t="shared" si="1"/>
        <v>5</v>
      </c>
      <c r="E30" s="65"/>
      <c r="F30" s="66">
        <f t="shared" si="2"/>
        <v>6</v>
      </c>
      <c r="G30" s="109"/>
      <c r="H30" s="110"/>
      <c r="I30" s="110"/>
      <c r="J30" s="111">
        <f t="shared" si="3"/>
        <v>0</v>
      </c>
      <c r="K30" s="67">
        <f t="shared" si="4"/>
        <v>6</v>
      </c>
      <c r="L30" s="179">
        <f t="shared" si="5"/>
        <v>25</v>
      </c>
      <c r="M30" s="77"/>
      <c r="N30" s="86">
        <v>1.4</v>
      </c>
      <c r="O30" s="87">
        <v>0.7</v>
      </c>
      <c r="P30" s="87">
        <v>0.7</v>
      </c>
      <c r="Q30" s="88">
        <v>1.3</v>
      </c>
      <c r="R30" s="89">
        <v>5</v>
      </c>
      <c r="S30" s="87">
        <v>4.7</v>
      </c>
      <c r="T30" s="87">
        <v>5</v>
      </c>
      <c r="U30" s="88">
        <v>5.5</v>
      </c>
      <c r="V30" s="126"/>
    </row>
    <row r="31" spans="1:22" ht="18" customHeight="1" thickBot="1">
      <c r="A31" s="195">
        <v>23</v>
      </c>
      <c r="B31" s="120" t="s">
        <v>75</v>
      </c>
      <c r="C31" s="68">
        <f t="shared" si="0"/>
        <v>0.6</v>
      </c>
      <c r="D31" s="69">
        <f t="shared" si="1"/>
        <v>5.3500000000000014</v>
      </c>
      <c r="E31" s="69"/>
      <c r="F31" s="70">
        <f t="shared" si="2"/>
        <v>5.9500000000000011</v>
      </c>
      <c r="G31" s="112"/>
      <c r="H31" s="113"/>
      <c r="I31" s="113"/>
      <c r="J31" s="114">
        <f t="shared" si="3"/>
        <v>0</v>
      </c>
      <c r="K31" s="71">
        <f t="shared" si="4"/>
        <v>5.9500000000000011</v>
      </c>
      <c r="L31" s="179">
        <f t="shared" si="5"/>
        <v>26</v>
      </c>
      <c r="M31" s="77"/>
      <c r="N31" s="91">
        <v>0.2</v>
      </c>
      <c r="O31" s="92">
        <v>0.4</v>
      </c>
      <c r="P31" s="92">
        <v>1.3</v>
      </c>
      <c r="Q31" s="93">
        <v>0.8</v>
      </c>
      <c r="R31" s="94">
        <v>5.3</v>
      </c>
      <c r="S31" s="92">
        <v>6</v>
      </c>
      <c r="T31" s="92">
        <v>5</v>
      </c>
      <c r="U31" s="93">
        <v>5.4</v>
      </c>
      <c r="V31" s="126"/>
    </row>
    <row r="32" spans="1:22" ht="15" thickBot="1">
      <c r="A32" s="195">
        <v>28</v>
      </c>
      <c r="B32" s="120" t="s">
        <v>76</v>
      </c>
      <c r="C32" s="68">
        <f t="shared" si="0"/>
        <v>0.65000000000000013</v>
      </c>
      <c r="D32" s="69">
        <f t="shared" si="1"/>
        <v>4.7500000000000018</v>
      </c>
      <c r="E32" s="69"/>
      <c r="F32" s="70">
        <f t="shared" si="2"/>
        <v>5.4000000000000021</v>
      </c>
      <c r="G32" s="112"/>
      <c r="H32" s="113"/>
      <c r="I32" s="113"/>
      <c r="J32" s="114">
        <f t="shared" si="3"/>
        <v>0</v>
      </c>
      <c r="K32" s="71">
        <f t="shared" si="4"/>
        <v>5.4000000000000021</v>
      </c>
      <c r="L32" s="179">
        <f t="shared" si="5"/>
        <v>27</v>
      </c>
      <c r="M32" s="77"/>
      <c r="N32" s="91">
        <v>0.5</v>
      </c>
      <c r="O32" s="92">
        <v>0.8</v>
      </c>
      <c r="P32" s="92">
        <v>1.1000000000000001</v>
      </c>
      <c r="Q32" s="93">
        <v>0.4</v>
      </c>
      <c r="R32" s="91">
        <v>4.5999999999999996</v>
      </c>
      <c r="S32" s="92">
        <v>4.2</v>
      </c>
      <c r="T32" s="92">
        <v>4.9000000000000004</v>
      </c>
      <c r="U32" s="93">
        <v>5</v>
      </c>
    </row>
    <row r="33" spans="1:21" ht="15" thickBot="1">
      <c r="A33" s="195">
        <v>27</v>
      </c>
      <c r="B33" s="120" t="s">
        <v>77</v>
      </c>
      <c r="C33" s="68">
        <f t="shared" si="0"/>
        <v>0.95</v>
      </c>
      <c r="D33" s="69">
        <f t="shared" si="1"/>
        <v>4.3000000000000007</v>
      </c>
      <c r="E33" s="69"/>
      <c r="F33" s="70">
        <f t="shared" si="2"/>
        <v>5.2500000000000009</v>
      </c>
      <c r="G33" s="112"/>
      <c r="H33" s="113"/>
      <c r="I33" s="113"/>
      <c r="J33" s="114">
        <f t="shared" si="3"/>
        <v>0</v>
      </c>
      <c r="K33" s="71">
        <f t="shared" si="4"/>
        <v>5.2500000000000009</v>
      </c>
      <c r="L33" s="179">
        <f t="shared" si="5"/>
        <v>28</v>
      </c>
      <c r="M33" s="77"/>
      <c r="N33" s="95">
        <v>1</v>
      </c>
      <c r="O33" s="96">
        <v>1</v>
      </c>
      <c r="P33" s="96">
        <v>0.6</v>
      </c>
      <c r="Q33" s="97">
        <v>0.9</v>
      </c>
      <c r="R33" s="91">
        <v>4.2</v>
      </c>
      <c r="S33" s="92">
        <v>4.4000000000000004</v>
      </c>
      <c r="T33" s="92">
        <v>4.5</v>
      </c>
      <c r="U33" s="93">
        <v>4</v>
      </c>
    </row>
    <row r="34" spans="1:21" ht="15" thickBot="1">
      <c r="A34" s="195">
        <v>26</v>
      </c>
      <c r="B34" s="120" t="s">
        <v>78</v>
      </c>
      <c r="C34" s="68">
        <f t="shared" si="0"/>
        <v>0.10000000000000003</v>
      </c>
      <c r="D34" s="69">
        <f t="shared" si="1"/>
        <v>4.5499999999999989</v>
      </c>
      <c r="E34" s="69"/>
      <c r="F34" s="70">
        <f t="shared" si="2"/>
        <v>4.6499999999999986</v>
      </c>
      <c r="G34" s="112"/>
      <c r="H34" s="113"/>
      <c r="I34" s="113"/>
      <c r="J34" s="114">
        <f t="shared" si="3"/>
        <v>0</v>
      </c>
      <c r="K34" s="71">
        <f t="shared" si="4"/>
        <v>4.6499999999999986</v>
      </c>
      <c r="L34" s="179">
        <f t="shared" si="5"/>
        <v>29</v>
      </c>
      <c r="M34" s="77"/>
      <c r="N34" s="91">
        <v>0.1</v>
      </c>
      <c r="O34" s="92">
        <v>0.1</v>
      </c>
      <c r="P34" s="92">
        <v>0.1</v>
      </c>
      <c r="Q34" s="93">
        <v>0.5</v>
      </c>
      <c r="R34" s="91">
        <v>4.5999999999999996</v>
      </c>
      <c r="S34" s="92">
        <v>4.5999999999999996</v>
      </c>
      <c r="T34" s="92">
        <v>4.5</v>
      </c>
      <c r="U34" s="93">
        <v>4.0999999999999996</v>
      </c>
    </row>
    <row r="35" spans="1:21" ht="15" thickBot="1">
      <c r="A35" s="195">
        <v>10</v>
      </c>
      <c r="B35" s="120" t="s">
        <v>79</v>
      </c>
      <c r="C35" s="68">
        <f t="shared" si="0"/>
        <v>0.45000000000000007</v>
      </c>
      <c r="D35" s="69">
        <f t="shared" si="1"/>
        <v>4</v>
      </c>
      <c r="E35" s="72"/>
      <c r="F35" s="70">
        <f t="shared" si="2"/>
        <v>4.45</v>
      </c>
      <c r="G35" s="112"/>
      <c r="H35" s="113"/>
      <c r="I35" s="115"/>
      <c r="J35" s="114">
        <f t="shared" si="3"/>
        <v>0</v>
      </c>
      <c r="K35" s="71">
        <f t="shared" si="4"/>
        <v>4.45</v>
      </c>
      <c r="L35" s="179">
        <f t="shared" si="5"/>
        <v>30</v>
      </c>
      <c r="M35" s="77"/>
      <c r="N35" s="91">
        <v>1.2</v>
      </c>
      <c r="O35" s="92">
        <v>0.5</v>
      </c>
      <c r="P35" s="92">
        <v>0.4</v>
      </c>
      <c r="Q35" s="93">
        <v>0.4</v>
      </c>
      <c r="R35" s="91">
        <v>3.5</v>
      </c>
      <c r="S35" s="92">
        <v>4.5</v>
      </c>
      <c r="T35" s="92">
        <v>4</v>
      </c>
      <c r="U35" s="93">
        <v>4</v>
      </c>
    </row>
    <row r="36" spans="1:21" ht="15" thickBot="1">
      <c r="A36" s="180">
        <v>1</v>
      </c>
      <c r="B36" s="181" t="s">
        <v>80</v>
      </c>
      <c r="C36" s="182">
        <f t="shared" si="0"/>
        <v>0</v>
      </c>
      <c r="D36" s="183">
        <f t="shared" si="1"/>
        <v>0</v>
      </c>
      <c r="E36" s="183"/>
      <c r="F36" s="184">
        <f t="shared" si="2"/>
        <v>0</v>
      </c>
      <c r="G36" s="182"/>
      <c r="H36" s="183"/>
      <c r="I36" s="183"/>
      <c r="J36" s="184">
        <f t="shared" si="3"/>
        <v>0</v>
      </c>
      <c r="K36" s="185">
        <f t="shared" si="4"/>
        <v>0</v>
      </c>
      <c r="L36" s="179">
        <f t="shared" si="5"/>
        <v>31</v>
      </c>
      <c r="M36" s="77"/>
      <c r="N36" s="91"/>
      <c r="O36" s="92"/>
      <c r="P36" s="92"/>
      <c r="Q36" s="93"/>
      <c r="R36" s="91"/>
      <c r="S36" s="92"/>
      <c r="T36" s="92"/>
      <c r="U36" s="93"/>
    </row>
    <row r="37" spans="1:21" ht="15" thickBot="1">
      <c r="A37" s="180">
        <v>5</v>
      </c>
      <c r="B37" s="214" t="s">
        <v>81</v>
      </c>
      <c r="C37" s="182">
        <f t="shared" si="0"/>
        <v>0</v>
      </c>
      <c r="D37" s="183">
        <f t="shared" si="1"/>
        <v>0</v>
      </c>
      <c r="E37" s="215"/>
      <c r="F37" s="184">
        <f t="shared" si="2"/>
        <v>0</v>
      </c>
      <c r="G37" s="182"/>
      <c r="H37" s="183"/>
      <c r="I37" s="215"/>
      <c r="J37" s="184">
        <f t="shared" si="3"/>
        <v>0</v>
      </c>
      <c r="K37" s="185">
        <f t="shared" si="4"/>
        <v>0</v>
      </c>
      <c r="L37" s="179">
        <f t="shared" si="5"/>
        <v>31</v>
      </c>
      <c r="M37" s="77"/>
      <c r="N37" s="91"/>
      <c r="O37" s="92"/>
      <c r="P37" s="92"/>
      <c r="Q37" s="93"/>
      <c r="R37" s="91"/>
      <c r="S37" s="92"/>
      <c r="T37" s="92"/>
      <c r="U37" s="93"/>
    </row>
  </sheetData>
  <sortState ref="A6:U37">
    <sortCondition ref="L6:L37"/>
  </sortState>
  <mergeCells count="16">
    <mergeCell ref="N4:Q4"/>
    <mergeCell ref="R4:U4"/>
    <mergeCell ref="N3:U3"/>
    <mergeCell ref="B2:B3"/>
    <mergeCell ref="C2:F3"/>
    <mergeCell ref="G2:J3"/>
    <mergeCell ref="K2:K5"/>
    <mergeCell ref="L2:L5"/>
    <mergeCell ref="C4:C5"/>
    <mergeCell ref="D4:D5"/>
    <mergeCell ref="E4:E5"/>
    <mergeCell ref="F4:F5"/>
    <mergeCell ref="G4:G5"/>
    <mergeCell ref="H4:H5"/>
    <mergeCell ref="I4:I5"/>
    <mergeCell ref="J4:J5"/>
  </mergeCells>
  <phoneticPr fontId="16" type="noConversion"/>
  <pageMargins left="0" right="0" top="0" bottom="0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"/>
  <sheetViews>
    <sheetView workbookViewId="0">
      <selection activeCell="A13" sqref="A13"/>
    </sheetView>
  </sheetViews>
  <sheetFormatPr defaultRowHeight="14.25"/>
  <cols>
    <col min="1" max="1" width="6.5" customWidth="1"/>
    <col min="2" max="2" width="46.5" customWidth="1"/>
    <col min="3" max="3" width="6" customWidth="1"/>
    <col min="4" max="5" width="5.125" customWidth="1"/>
    <col min="6" max="6" width="6.25" customWidth="1"/>
    <col min="8" max="8" width="0.875" customWidth="1"/>
    <col min="10" max="17" width="8.75" style="39"/>
  </cols>
  <sheetData>
    <row r="1" spans="1:30" ht="17.25" thickTop="1" thickBot="1">
      <c r="A1" s="7"/>
      <c r="B1" s="281"/>
      <c r="C1" s="283" t="s">
        <v>82</v>
      </c>
      <c r="D1" s="284"/>
      <c r="E1" s="284"/>
      <c r="F1" s="285"/>
      <c r="G1" s="289" t="s">
        <v>83</v>
      </c>
      <c r="H1" s="290"/>
      <c r="I1" s="290"/>
      <c r="J1" s="291"/>
      <c r="K1" s="295" t="s">
        <v>2</v>
      </c>
      <c r="L1" s="297" t="s">
        <v>3</v>
      </c>
      <c r="M1" s="8"/>
      <c r="R1" s="39"/>
      <c r="S1" s="39"/>
      <c r="T1" s="39"/>
      <c r="U1" s="39"/>
    </row>
    <row r="2" spans="1:30" ht="16.5" thickBot="1">
      <c r="A2" s="9"/>
      <c r="B2" s="282"/>
      <c r="C2" s="286"/>
      <c r="D2" s="287"/>
      <c r="E2" s="287"/>
      <c r="F2" s="288"/>
      <c r="G2" s="292"/>
      <c r="H2" s="293"/>
      <c r="I2" s="293"/>
      <c r="J2" s="294"/>
      <c r="K2" s="296"/>
      <c r="L2" s="298"/>
      <c r="M2" s="8"/>
      <c r="N2" s="267" t="s">
        <v>84</v>
      </c>
      <c r="O2" s="268"/>
      <c r="P2" s="268"/>
      <c r="Q2" s="268"/>
      <c r="R2" s="268"/>
      <c r="S2" s="268"/>
      <c r="T2" s="268"/>
      <c r="U2" s="269"/>
      <c r="V2" s="16"/>
      <c r="W2" s="267" t="s">
        <v>85</v>
      </c>
      <c r="X2" s="268"/>
      <c r="Y2" s="268"/>
      <c r="Z2" s="268"/>
      <c r="AA2" s="268"/>
      <c r="AB2" s="268"/>
      <c r="AC2" s="268"/>
      <c r="AD2" s="269"/>
    </row>
    <row r="3" spans="1:30" ht="21" thickBot="1">
      <c r="A3" s="13" t="s">
        <v>5</v>
      </c>
      <c r="B3" s="14" t="s">
        <v>86</v>
      </c>
      <c r="C3" s="275" t="s">
        <v>7</v>
      </c>
      <c r="D3" s="277" t="s">
        <v>8</v>
      </c>
      <c r="E3" s="277" t="s">
        <v>9</v>
      </c>
      <c r="F3" s="279" t="s">
        <v>10</v>
      </c>
      <c r="G3" s="275" t="s">
        <v>7</v>
      </c>
      <c r="H3" s="277" t="s">
        <v>8</v>
      </c>
      <c r="I3" s="277" t="s">
        <v>9</v>
      </c>
      <c r="J3" s="279" t="s">
        <v>10</v>
      </c>
      <c r="K3" s="296"/>
      <c r="L3" s="298"/>
      <c r="M3" s="8"/>
      <c r="N3" s="264" t="s">
        <v>11</v>
      </c>
      <c r="O3" s="265"/>
      <c r="P3" s="265"/>
      <c r="Q3" s="266"/>
      <c r="R3" s="264" t="s">
        <v>12</v>
      </c>
      <c r="S3" s="265"/>
      <c r="T3" s="265"/>
      <c r="U3" s="266"/>
      <c r="V3" s="16"/>
      <c r="W3" s="264" t="s">
        <v>87</v>
      </c>
      <c r="X3" s="265"/>
      <c r="Y3" s="265"/>
      <c r="Z3" s="266"/>
      <c r="AA3" s="264" t="s">
        <v>88</v>
      </c>
      <c r="AB3" s="265"/>
      <c r="AC3" s="265"/>
      <c r="AD3" s="266"/>
    </row>
    <row r="4" spans="1:30" ht="21" thickBot="1">
      <c r="A4" s="13"/>
      <c r="B4" s="14"/>
      <c r="C4" s="276"/>
      <c r="D4" s="278"/>
      <c r="E4" s="278"/>
      <c r="F4" s="280"/>
      <c r="G4" s="276"/>
      <c r="H4" s="278"/>
      <c r="I4" s="278"/>
      <c r="J4" s="280"/>
      <c r="K4" s="296"/>
      <c r="L4" s="298"/>
      <c r="M4" s="8"/>
      <c r="N4" s="17">
        <v>1</v>
      </c>
      <c r="O4" s="18">
        <v>2</v>
      </c>
      <c r="P4" s="18">
        <v>3</v>
      </c>
      <c r="Q4" s="19">
        <v>4</v>
      </c>
      <c r="R4" s="20">
        <v>1</v>
      </c>
      <c r="S4" s="18">
        <v>2</v>
      </c>
      <c r="T4" s="18">
        <v>3</v>
      </c>
      <c r="U4" s="19">
        <v>4</v>
      </c>
      <c r="V4" s="16"/>
      <c r="W4" s="17">
        <v>1</v>
      </c>
      <c r="X4" s="18">
        <v>2</v>
      </c>
      <c r="Y4" s="18">
        <v>3</v>
      </c>
      <c r="Z4" s="19">
        <v>4</v>
      </c>
      <c r="AA4" s="20">
        <v>1</v>
      </c>
      <c r="AB4" s="18">
        <v>2</v>
      </c>
      <c r="AC4" s="18">
        <v>3</v>
      </c>
      <c r="AD4" s="19">
        <v>4</v>
      </c>
    </row>
    <row r="5" spans="1:30" ht="20.25">
      <c r="A5" s="33" t="s">
        <v>89</v>
      </c>
      <c r="B5" s="55" t="s">
        <v>90</v>
      </c>
      <c r="C5" s="36">
        <f>(SUM(N5:Q5)-MIN(N5:Q5)-MAX(N5:Q5))/2</f>
        <v>0</v>
      </c>
      <c r="D5" s="32">
        <f>(SUM(R5:U5)-MIN(R5:U5)-MAX(R5:U5))/2</f>
        <v>0</v>
      </c>
      <c r="E5" s="32"/>
      <c r="F5" s="37">
        <f>C5+D5-E5</f>
        <v>0</v>
      </c>
      <c r="G5" s="36">
        <f>(SUM(W5:Z5)-MAX(W5:Z5)-MIN(W5:Z5))/2</f>
        <v>0</v>
      </c>
      <c r="H5" s="32">
        <f>(SUM(AA5:AD5)-MAX(AA5:AD5)-MIN(AA5:AD5))/2</f>
        <v>0</v>
      </c>
      <c r="I5" s="32"/>
      <c r="J5" s="37">
        <f>G5+H5-I5</f>
        <v>0</v>
      </c>
      <c r="K5" s="38">
        <f>F5+J5</f>
        <v>0</v>
      </c>
      <c r="L5" s="44"/>
      <c r="M5" s="8"/>
      <c r="N5" s="40"/>
      <c r="O5" s="41"/>
      <c r="P5" s="41"/>
      <c r="Q5" s="42"/>
      <c r="R5" s="43"/>
      <c r="S5" s="41"/>
      <c r="T5" s="41"/>
      <c r="U5" s="42"/>
      <c r="V5" s="16"/>
      <c r="W5" s="40"/>
      <c r="X5" s="41"/>
      <c r="Y5" s="41"/>
      <c r="Z5" s="42"/>
      <c r="AA5" s="43"/>
      <c r="AB5" s="41"/>
      <c r="AC5" s="41"/>
      <c r="AD5" s="42"/>
    </row>
    <row r="6" spans="1:30" ht="20.25">
      <c r="A6" s="34" t="s">
        <v>91</v>
      </c>
      <c r="B6" s="56" t="s">
        <v>92</v>
      </c>
      <c r="C6" s="3">
        <f t="shared" ref="C6:C15" si="0">(SUM(N6:Q6)-MIN(N6:Q6)-MAX(N6:Q6))/2</f>
        <v>0</v>
      </c>
      <c r="D6" s="4">
        <f t="shared" ref="D6:D15" si="1">(SUM(R6:U6)-MIN(R6:U6)-MAX(R6:U6))/2</f>
        <v>0</v>
      </c>
      <c r="E6" s="4"/>
      <c r="F6" s="5">
        <f t="shared" ref="F6:F15" si="2">C6+D6-E6</f>
        <v>0</v>
      </c>
      <c r="G6" s="3">
        <f t="shared" ref="G6:G14" si="3">(SUM(W6:Z6)-MAX(W6:Z6)-MIN(W6:Z6))/2</f>
        <v>0</v>
      </c>
      <c r="H6" s="4">
        <f t="shared" ref="H6:H15" si="4">(SUM(AA6:AD6)-MAX(AA6:AD6)-MIN(AA6:AD6))/2</f>
        <v>0</v>
      </c>
      <c r="I6" s="4"/>
      <c r="J6" s="5">
        <f t="shared" ref="J6:J15" si="5">G6+H6-I6</f>
        <v>0</v>
      </c>
      <c r="K6" s="10">
        <f t="shared" ref="K6:K15" si="6">F6+J6</f>
        <v>0</v>
      </c>
      <c r="L6" s="46"/>
      <c r="M6" s="8"/>
      <c r="N6" s="24"/>
      <c r="O6" s="25"/>
      <c r="P6" s="25"/>
      <c r="Q6" s="26"/>
      <c r="R6" s="27"/>
      <c r="S6" s="25"/>
      <c r="T6" s="25"/>
      <c r="U6" s="26"/>
      <c r="V6" s="16"/>
      <c r="W6" s="24"/>
      <c r="X6" s="25"/>
      <c r="Y6" s="25"/>
      <c r="Z6" s="26"/>
      <c r="AA6" s="27"/>
      <c r="AB6" s="25"/>
      <c r="AC6" s="25"/>
      <c r="AD6" s="26"/>
    </row>
    <row r="7" spans="1:30" ht="20.25">
      <c r="A7" s="35" t="s">
        <v>93</v>
      </c>
      <c r="B7" s="57" t="s">
        <v>94</v>
      </c>
      <c r="C7" s="3">
        <f t="shared" si="0"/>
        <v>0</v>
      </c>
      <c r="D7" s="4">
        <f t="shared" si="1"/>
        <v>0</v>
      </c>
      <c r="E7" s="4"/>
      <c r="F7" s="5">
        <f t="shared" si="2"/>
        <v>0</v>
      </c>
      <c r="G7" s="3">
        <f t="shared" si="3"/>
        <v>0</v>
      </c>
      <c r="H7" s="4">
        <f t="shared" si="4"/>
        <v>0</v>
      </c>
      <c r="I7" s="4"/>
      <c r="J7" s="5">
        <f t="shared" si="5"/>
        <v>0</v>
      </c>
      <c r="K7" s="10">
        <f t="shared" si="6"/>
        <v>0</v>
      </c>
      <c r="L7" s="46"/>
      <c r="M7" s="8"/>
      <c r="N7" s="24"/>
      <c r="O7" s="25"/>
      <c r="P7" s="25"/>
      <c r="Q7" s="26"/>
      <c r="R7" s="24"/>
      <c r="S7" s="25"/>
      <c r="T7" s="25"/>
      <c r="U7" s="26"/>
      <c r="V7" s="16"/>
      <c r="W7" s="24"/>
      <c r="X7" s="25"/>
      <c r="Y7" s="25"/>
      <c r="Z7" s="26"/>
      <c r="AA7" s="27"/>
      <c r="AB7" s="25"/>
      <c r="AC7" s="25"/>
      <c r="AD7" s="26"/>
    </row>
    <row r="8" spans="1:30" ht="20.25">
      <c r="A8" s="35" t="s">
        <v>95</v>
      </c>
      <c r="B8" s="57" t="s">
        <v>96</v>
      </c>
      <c r="C8" s="3">
        <f t="shared" si="0"/>
        <v>0</v>
      </c>
      <c r="D8" s="4">
        <f t="shared" si="1"/>
        <v>0</v>
      </c>
      <c r="E8" s="4"/>
      <c r="F8" s="5">
        <f t="shared" si="2"/>
        <v>0</v>
      </c>
      <c r="G8" s="3">
        <f t="shared" si="3"/>
        <v>0</v>
      </c>
      <c r="H8" s="4">
        <f t="shared" si="4"/>
        <v>0</v>
      </c>
      <c r="I8" s="4"/>
      <c r="J8" s="5">
        <f t="shared" si="5"/>
        <v>0</v>
      </c>
      <c r="K8" s="10">
        <f t="shared" si="6"/>
        <v>0</v>
      </c>
      <c r="L8" s="46"/>
      <c r="M8" s="8"/>
      <c r="N8" s="21"/>
      <c r="O8" s="22"/>
      <c r="P8" s="22"/>
      <c r="Q8" s="23"/>
      <c r="R8" s="24"/>
      <c r="S8" s="25"/>
      <c r="T8" s="25"/>
      <c r="U8" s="26"/>
      <c r="V8" s="16"/>
      <c r="W8" s="24"/>
      <c r="X8" s="25"/>
      <c r="Y8" s="25"/>
      <c r="Z8" s="26"/>
      <c r="AA8" s="27"/>
      <c r="AB8" s="25"/>
      <c r="AC8" s="25"/>
      <c r="AD8" s="26"/>
    </row>
    <row r="9" spans="1:30" ht="20.25">
      <c r="A9" s="35" t="s">
        <v>97</v>
      </c>
      <c r="B9" s="57" t="s">
        <v>98</v>
      </c>
      <c r="C9" s="3">
        <f t="shared" si="0"/>
        <v>0</v>
      </c>
      <c r="D9" s="4">
        <f t="shared" si="1"/>
        <v>0</v>
      </c>
      <c r="E9" s="4"/>
      <c r="F9" s="5">
        <f t="shared" si="2"/>
        <v>0</v>
      </c>
      <c r="G9" s="3">
        <f t="shared" si="3"/>
        <v>0</v>
      </c>
      <c r="H9" s="4">
        <f t="shared" si="4"/>
        <v>0</v>
      </c>
      <c r="I9" s="4"/>
      <c r="J9" s="5">
        <f t="shared" si="5"/>
        <v>0</v>
      </c>
      <c r="K9" s="10">
        <f t="shared" si="6"/>
        <v>0</v>
      </c>
      <c r="L9" s="46"/>
      <c r="M9" s="8"/>
      <c r="N9" s="24"/>
      <c r="O9" s="25"/>
      <c r="P9" s="25"/>
      <c r="Q9" s="26"/>
      <c r="R9" s="24"/>
      <c r="S9" s="25"/>
      <c r="T9" s="25"/>
      <c r="U9" s="26"/>
      <c r="V9" s="16"/>
      <c r="W9" s="24"/>
      <c r="X9" s="25"/>
      <c r="Y9" s="25"/>
      <c r="Z9" s="26"/>
      <c r="AA9" s="27"/>
      <c r="AB9" s="25"/>
      <c r="AC9" s="25"/>
      <c r="AD9" s="26"/>
    </row>
    <row r="10" spans="1:30" ht="20.25">
      <c r="A10" s="35" t="s">
        <v>99</v>
      </c>
      <c r="B10" s="58" t="s">
        <v>100</v>
      </c>
      <c r="C10" s="3">
        <f t="shared" si="0"/>
        <v>0</v>
      </c>
      <c r="D10" s="4">
        <f t="shared" si="1"/>
        <v>0</v>
      </c>
      <c r="E10" s="2"/>
      <c r="F10" s="5">
        <f t="shared" si="2"/>
        <v>0</v>
      </c>
      <c r="G10" s="3">
        <f t="shared" si="3"/>
        <v>0</v>
      </c>
      <c r="H10" s="4">
        <f t="shared" si="4"/>
        <v>0</v>
      </c>
      <c r="I10" s="2"/>
      <c r="J10" s="5">
        <f t="shared" si="5"/>
        <v>0</v>
      </c>
      <c r="K10" s="10">
        <f t="shared" si="6"/>
        <v>0</v>
      </c>
      <c r="L10" s="53"/>
      <c r="M10" s="8"/>
      <c r="N10" s="24"/>
      <c r="O10" s="25"/>
      <c r="P10" s="25"/>
      <c r="Q10" s="26"/>
      <c r="R10" s="24"/>
      <c r="S10" s="25"/>
      <c r="T10" s="25"/>
      <c r="U10" s="26"/>
      <c r="V10" s="16"/>
      <c r="W10" s="24"/>
      <c r="X10" s="25"/>
      <c r="Y10" s="25"/>
      <c r="Z10" s="26"/>
      <c r="AA10" s="27"/>
      <c r="AB10" s="25"/>
      <c r="AC10" s="25"/>
      <c r="AD10" s="26"/>
    </row>
    <row r="11" spans="1:30" ht="20.25">
      <c r="A11" s="35" t="s">
        <v>101</v>
      </c>
      <c r="B11" s="57" t="s">
        <v>102</v>
      </c>
      <c r="C11" s="3">
        <f t="shared" si="0"/>
        <v>0</v>
      </c>
      <c r="D11" s="4">
        <f t="shared" si="1"/>
        <v>0</v>
      </c>
      <c r="E11" s="4"/>
      <c r="F11" s="5">
        <f t="shared" si="2"/>
        <v>0</v>
      </c>
      <c r="G11" s="3">
        <f t="shared" si="3"/>
        <v>0</v>
      </c>
      <c r="H11" s="4">
        <f t="shared" si="4"/>
        <v>0</v>
      </c>
      <c r="I11" s="4"/>
      <c r="J11" s="5">
        <f t="shared" si="5"/>
        <v>0</v>
      </c>
      <c r="K11" s="10">
        <f t="shared" si="6"/>
        <v>0</v>
      </c>
      <c r="L11" s="46"/>
      <c r="M11" s="8"/>
      <c r="N11" s="24"/>
      <c r="O11" s="25"/>
      <c r="P11" s="25"/>
      <c r="Q11" s="26"/>
      <c r="R11" s="24"/>
      <c r="S11" s="25"/>
      <c r="T11" s="25"/>
      <c r="U11" s="26"/>
      <c r="V11" s="16"/>
      <c r="W11" s="24"/>
      <c r="X11" s="25"/>
      <c r="Y11" s="25"/>
      <c r="Z11" s="26"/>
      <c r="AA11" s="27"/>
      <c r="AB11" s="25"/>
      <c r="AC11" s="25"/>
      <c r="AD11" s="26"/>
    </row>
    <row r="12" spans="1:30" ht="20.25">
      <c r="A12" s="45" t="s">
        <v>103</v>
      </c>
      <c r="B12" s="59" t="s">
        <v>104</v>
      </c>
      <c r="C12" s="3">
        <f t="shared" si="0"/>
        <v>0</v>
      </c>
      <c r="D12" s="4">
        <f t="shared" si="1"/>
        <v>0</v>
      </c>
      <c r="E12" s="4"/>
      <c r="F12" s="5">
        <f t="shared" si="2"/>
        <v>0</v>
      </c>
      <c r="G12" s="3">
        <f t="shared" si="3"/>
        <v>0</v>
      </c>
      <c r="H12" s="4">
        <f t="shared" si="4"/>
        <v>0</v>
      </c>
      <c r="I12" s="4"/>
      <c r="J12" s="5">
        <f t="shared" si="5"/>
        <v>0</v>
      </c>
      <c r="K12" s="10">
        <f t="shared" si="6"/>
        <v>0</v>
      </c>
      <c r="L12" s="46"/>
      <c r="M12" s="8"/>
      <c r="N12" s="24"/>
      <c r="O12" s="25"/>
      <c r="P12" s="25"/>
      <c r="Q12" s="26"/>
      <c r="R12" s="24"/>
      <c r="S12" s="25"/>
      <c r="T12" s="25"/>
      <c r="U12" s="26"/>
      <c r="V12" s="16"/>
      <c r="W12" s="24"/>
      <c r="X12" s="25"/>
      <c r="Y12" s="25"/>
      <c r="Z12" s="26"/>
      <c r="AA12" s="27"/>
      <c r="AB12" s="25"/>
      <c r="AC12" s="25"/>
      <c r="AD12" s="26"/>
    </row>
    <row r="13" spans="1:30" ht="20.25">
      <c r="A13" s="45" t="s">
        <v>105</v>
      </c>
      <c r="B13" s="59" t="s">
        <v>106</v>
      </c>
      <c r="C13" s="3">
        <f t="shared" si="0"/>
        <v>0</v>
      </c>
      <c r="D13" s="4">
        <f t="shared" si="1"/>
        <v>0</v>
      </c>
      <c r="E13" s="4"/>
      <c r="F13" s="5">
        <f t="shared" si="2"/>
        <v>0</v>
      </c>
      <c r="G13" s="3">
        <f t="shared" si="3"/>
        <v>0</v>
      </c>
      <c r="H13" s="4">
        <f t="shared" si="4"/>
        <v>0</v>
      </c>
      <c r="I13" s="4"/>
      <c r="J13" s="5">
        <f t="shared" si="5"/>
        <v>0</v>
      </c>
      <c r="K13" s="10">
        <f t="shared" si="6"/>
        <v>0</v>
      </c>
      <c r="L13" s="46"/>
      <c r="M13" s="8"/>
      <c r="N13" s="24"/>
      <c r="O13" s="25"/>
      <c r="P13" s="25"/>
      <c r="Q13" s="26"/>
      <c r="R13" s="24"/>
      <c r="S13" s="25"/>
      <c r="T13" s="25"/>
      <c r="U13" s="26"/>
      <c r="V13" s="16"/>
      <c r="W13" s="24"/>
      <c r="X13" s="25"/>
      <c r="Y13" s="25"/>
      <c r="Z13" s="26"/>
      <c r="AA13" s="27"/>
      <c r="AB13" s="25"/>
      <c r="AC13" s="25"/>
      <c r="AD13" s="26"/>
    </row>
    <row r="14" spans="1:30" ht="20.25">
      <c r="A14" s="45"/>
      <c r="B14" s="12"/>
      <c r="C14" s="3">
        <f t="shared" si="0"/>
        <v>0</v>
      </c>
      <c r="D14" s="4">
        <f t="shared" si="1"/>
        <v>0</v>
      </c>
      <c r="E14" s="4"/>
      <c r="F14" s="5">
        <f t="shared" si="2"/>
        <v>0</v>
      </c>
      <c r="G14" s="3">
        <f t="shared" si="3"/>
        <v>0</v>
      </c>
      <c r="H14" s="4">
        <f t="shared" si="4"/>
        <v>0</v>
      </c>
      <c r="I14" s="4"/>
      <c r="J14" s="5">
        <f t="shared" si="5"/>
        <v>0</v>
      </c>
      <c r="K14" s="10">
        <f t="shared" si="6"/>
        <v>0</v>
      </c>
      <c r="L14" s="46"/>
      <c r="M14" s="8"/>
      <c r="N14" s="24"/>
      <c r="O14" s="25"/>
      <c r="P14" s="25"/>
      <c r="Q14" s="26"/>
      <c r="R14" s="24"/>
      <c r="S14" s="25"/>
      <c r="T14" s="25"/>
      <c r="U14" s="26"/>
      <c r="V14" s="16"/>
      <c r="W14" s="24"/>
      <c r="X14" s="25"/>
      <c r="Y14" s="25"/>
      <c r="Z14" s="26"/>
      <c r="AA14" s="27"/>
      <c r="AB14" s="25"/>
      <c r="AC14" s="25"/>
      <c r="AD14" s="26"/>
    </row>
    <row r="15" spans="1:30" ht="21" thickBot="1">
      <c r="A15" s="47"/>
      <c r="B15" s="54"/>
      <c r="C15" s="49">
        <f t="shared" si="0"/>
        <v>0</v>
      </c>
      <c r="D15" s="50">
        <f t="shared" si="1"/>
        <v>0</v>
      </c>
      <c r="E15" s="50"/>
      <c r="F15" s="51">
        <f t="shared" si="2"/>
        <v>0</v>
      </c>
      <c r="G15" s="49">
        <f>(SUM(W15:Z15)-MAX(W15:Z15)-MIN(W15:Z15))/2</f>
        <v>0</v>
      </c>
      <c r="H15" s="50">
        <f t="shared" si="4"/>
        <v>0</v>
      </c>
      <c r="I15" s="50"/>
      <c r="J15" s="51">
        <f t="shared" si="5"/>
        <v>0</v>
      </c>
      <c r="K15" s="52">
        <f t="shared" si="6"/>
        <v>0</v>
      </c>
      <c r="L15" s="48"/>
      <c r="M15" s="8"/>
      <c r="N15" s="28"/>
      <c r="O15" s="29"/>
      <c r="P15" s="29"/>
      <c r="Q15" s="30"/>
      <c r="R15" s="28"/>
      <c r="S15" s="29"/>
      <c r="T15" s="29"/>
      <c r="U15" s="30"/>
      <c r="V15" s="16"/>
      <c r="W15" s="28"/>
      <c r="X15" s="29"/>
      <c r="Y15" s="29"/>
      <c r="Z15" s="30"/>
      <c r="AA15" s="31"/>
      <c r="AB15" s="29"/>
      <c r="AC15" s="29"/>
      <c r="AD15" s="30"/>
    </row>
    <row r="16" spans="1:30" ht="15" thickTop="1"/>
  </sheetData>
  <mergeCells count="19">
    <mergeCell ref="B1:B2"/>
    <mergeCell ref="C1:F2"/>
    <mergeCell ref="G1:J2"/>
    <mergeCell ref="K1:K4"/>
    <mergeCell ref="L1:L4"/>
    <mergeCell ref="N2:U2"/>
    <mergeCell ref="W2:AD2"/>
    <mergeCell ref="C3:C4"/>
    <mergeCell ref="D3:D4"/>
    <mergeCell ref="E3:E4"/>
    <mergeCell ref="F3:F4"/>
    <mergeCell ref="G3:G4"/>
    <mergeCell ref="H3:H4"/>
    <mergeCell ref="I3:I4"/>
    <mergeCell ref="J3:J4"/>
    <mergeCell ref="N3:Q3"/>
    <mergeCell ref="R3:U3"/>
    <mergeCell ref="W3:Z3"/>
    <mergeCell ref="AA3:AD3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6"/>
  <sheetViews>
    <sheetView zoomScale="70" zoomScaleNormal="70" workbookViewId="0">
      <selection activeCell="B13" sqref="B13"/>
    </sheetView>
  </sheetViews>
  <sheetFormatPr defaultColWidth="9" defaultRowHeight="12.75"/>
  <cols>
    <col min="1" max="1" width="6.25" style="1" customWidth="1"/>
    <col min="2" max="2" width="27.875" style="1" customWidth="1"/>
    <col min="3" max="4" width="9.5" style="1" bestFit="1" customWidth="1"/>
    <col min="5" max="5" width="8.875" style="1" bestFit="1" customWidth="1"/>
    <col min="6" max="6" width="10.5" style="1" customWidth="1"/>
    <col min="7" max="7" width="12.75" style="1" customWidth="1"/>
    <col min="8" max="8" width="13.375" style="1" bestFit="1" customWidth="1"/>
    <col min="9" max="10" width="9" style="1"/>
    <col min="11" max="11" width="11.75" style="1" customWidth="1"/>
    <col min="12" max="13" width="9" style="1"/>
    <col min="14" max="21" width="9" style="15"/>
    <col min="22" max="22" width="6" style="15" customWidth="1"/>
    <col min="23" max="44" width="9" style="15"/>
    <col min="45" max="16384" width="9" style="1"/>
  </cols>
  <sheetData>
    <row r="1" spans="1:31" ht="17.25" thickTop="1" thickBot="1">
      <c r="A1" s="7"/>
      <c r="B1" s="281"/>
      <c r="C1" s="283" t="s">
        <v>82</v>
      </c>
      <c r="D1" s="284"/>
      <c r="E1" s="284"/>
      <c r="F1" s="285"/>
      <c r="G1" s="289" t="s">
        <v>83</v>
      </c>
      <c r="H1" s="290"/>
      <c r="I1" s="290"/>
      <c r="J1" s="291"/>
      <c r="K1" s="295" t="s">
        <v>2</v>
      </c>
      <c r="L1" s="297" t="s">
        <v>3</v>
      </c>
      <c r="M1" s="8"/>
      <c r="N1" s="39"/>
      <c r="O1" s="39"/>
      <c r="P1" s="39"/>
      <c r="Q1" s="39"/>
      <c r="R1" s="39"/>
      <c r="S1" s="39"/>
      <c r="T1" s="39"/>
      <c r="U1" s="39"/>
      <c r="V1"/>
      <c r="W1"/>
      <c r="X1"/>
      <c r="Y1"/>
      <c r="Z1"/>
      <c r="AA1"/>
      <c r="AB1"/>
      <c r="AC1"/>
      <c r="AD1"/>
      <c r="AE1"/>
    </row>
    <row r="2" spans="1:31" ht="16.5" thickBot="1">
      <c r="A2" s="9"/>
      <c r="B2" s="282"/>
      <c r="C2" s="286"/>
      <c r="D2" s="287"/>
      <c r="E2" s="287"/>
      <c r="F2" s="288"/>
      <c r="G2" s="292"/>
      <c r="H2" s="293"/>
      <c r="I2" s="293"/>
      <c r="J2" s="294"/>
      <c r="K2" s="296"/>
      <c r="L2" s="298"/>
      <c r="M2" s="8"/>
      <c r="N2" s="267" t="s">
        <v>84</v>
      </c>
      <c r="O2" s="268"/>
      <c r="P2" s="268"/>
      <c r="Q2" s="268"/>
      <c r="R2" s="268"/>
      <c r="S2" s="268"/>
      <c r="T2" s="268"/>
      <c r="U2" s="269"/>
      <c r="V2" s="16"/>
      <c r="W2" s="267" t="s">
        <v>85</v>
      </c>
      <c r="X2" s="268"/>
      <c r="Y2" s="268"/>
      <c r="Z2" s="268"/>
      <c r="AA2" s="268"/>
      <c r="AB2" s="268"/>
      <c r="AC2" s="268"/>
      <c r="AD2" s="269"/>
      <c r="AE2"/>
    </row>
    <row r="3" spans="1:31" ht="21" thickBot="1">
      <c r="A3" s="13" t="s">
        <v>5</v>
      </c>
      <c r="B3" s="14" t="s">
        <v>107</v>
      </c>
      <c r="C3" s="275" t="s">
        <v>7</v>
      </c>
      <c r="D3" s="277" t="s">
        <v>8</v>
      </c>
      <c r="E3" s="277" t="s">
        <v>9</v>
      </c>
      <c r="F3" s="279" t="s">
        <v>10</v>
      </c>
      <c r="G3" s="275" t="s">
        <v>7</v>
      </c>
      <c r="H3" s="277" t="s">
        <v>8</v>
      </c>
      <c r="I3" s="277" t="s">
        <v>9</v>
      </c>
      <c r="J3" s="279" t="s">
        <v>10</v>
      </c>
      <c r="K3" s="296"/>
      <c r="L3" s="298"/>
      <c r="M3" s="8"/>
      <c r="N3" s="264" t="s">
        <v>11</v>
      </c>
      <c r="O3" s="265"/>
      <c r="P3" s="265"/>
      <c r="Q3" s="266"/>
      <c r="R3" s="264" t="s">
        <v>12</v>
      </c>
      <c r="S3" s="265"/>
      <c r="T3" s="265"/>
      <c r="U3" s="266"/>
      <c r="V3" s="16"/>
      <c r="W3" s="264" t="s">
        <v>87</v>
      </c>
      <c r="X3" s="265"/>
      <c r="Y3" s="265"/>
      <c r="Z3" s="266"/>
      <c r="AA3" s="264" t="s">
        <v>88</v>
      </c>
      <c r="AB3" s="265"/>
      <c r="AC3" s="265"/>
      <c r="AD3" s="266"/>
      <c r="AE3"/>
    </row>
    <row r="4" spans="1:31" ht="21" thickBot="1">
      <c r="A4" s="13"/>
      <c r="B4" s="14"/>
      <c r="C4" s="276"/>
      <c r="D4" s="278"/>
      <c r="E4" s="278"/>
      <c r="F4" s="280"/>
      <c r="G4" s="276"/>
      <c r="H4" s="278"/>
      <c r="I4" s="278"/>
      <c r="J4" s="280"/>
      <c r="K4" s="296"/>
      <c r="L4" s="298"/>
      <c r="M4" s="8"/>
      <c r="N4" s="17">
        <v>1</v>
      </c>
      <c r="O4" s="18">
        <v>2</v>
      </c>
      <c r="P4" s="18">
        <v>3</v>
      </c>
      <c r="Q4" s="19">
        <v>4</v>
      </c>
      <c r="R4" s="20">
        <v>1</v>
      </c>
      <c r="S4" s="18">
        <v>2</v>
      </c>
      <c r="T4" s="18">
        <v>3</v>
      </c>
      <c r="U4" s="19">
        <v>4</v>
      </c>
      <c r="V4" s="16"/>
      <c r="W4" s="17">
        <v>1</v>
      </c>
      <c r="X4" s="18">
        <v>2</v>
      </c>
      <c r="Y4" s="18">
        <v>3</v>
      </c>
      <c r="Z4" s="19">
        <v>4</v>
      </c>
      <c r="AA4" s="20">
        <v>1</v>
      </c>
      <c r="AB4" s="18">
        <v>2</v>
      </c>
      <c r="AC4" s="18">
        <v>3</v>
      </c>
      <c r="AD4" s="19">
        <v>4</v>
      </c>
      <c r="AE4"/>
    </row>
    <row r="5" spans="1:31" ht="20.25">
      <c r="A5" s="33" t="s">
        <v>89</v>
      </c>
      <c r="B5" s="55" t="s">
        <v>108</v>
      </c>
      <c r="C5" s="36">
        <f>(SUM(N5:Q5)-MIN(N5:Q5)-MAX(N5:Q5))/2</f>
        <v>0</v>
      </c>
      <c r="D5" s="32">
        <f>(SUM(R5:U5)-MIN(R5:U5)-MAX(R5:U5))/2</f>
        <v>0</v>
      </c>
      <c r="E5" s="32"/>
      <c r="F5" s="37">
        <f>C5+D5-E5</f>
        <v>0</v>
      </c>
      <c r="G5" s="36">
        <f>(SUM(W5:Z5)-MAX(W5:Z5)-MIN(W5:Z5))/2</f>
        <v>0</v>
      </c>
      <c r="H5" s="32">
        <f>(SUM(AA5:AD5)-MAX(AA5:AD5)-MIN(AA5:AD5))/2</f>
        <v>0</v>
      </c>
      <c r="I5" s="32"/>
      <c r="J5" s="37">
        <f>G5+H5-I5</f>
        <v>0</v>
      </c>
      <c r="K5" s="38">
        <f>F5+J5</f>
        <v>0</v>
      </c>
      <c r="L5" s="44"/>
      <c r="M5" s="8"/>
      <c r="N5" s="40"/>
      <c r="O5" s="41"/>
      <c r="P5" s="41"/>
      <c r="Q5" s="42"/>
      <c r="R5" s="43"/>
      <c r="S5" s="41"/>
      <c r="T5" s="41"/>
      <c r="U5" s="42"/>
      <c r="V5" s="16"/>
      <c r="W5" s="40"/>
      <c r="X5" s="41"/>
      <c r="Y5" s="41"/>
      <c r="Z5" s="42"/>
      <c r="AA5" s="43"/>
      <c r="AB5" s="41"/>
      <c r="AC5" s="41"/>
      <c r="AD5" s="42"/>
      <c r="AE5"/>
    </row>
    <row r="6" spans="1:31" ht="20.25">
      <c r="A6" s="34" t="s">
        <v>91</v>
      </c>
      <c r="B6" s="56" t="s">
        <v>109</v>
      </c>
      <c r="C6" s="3">
        <f t="shared" ref="C6:C15" si="0">(SUM(N6:Q6)-MIN(N6:Q6)-MAX(N6:Q6))/2</f>
        <v>0</v>
      </c>
      <c r="D6" s="4">
        <f t="shared" ref="D6:D15" si="1">(SUM(R6:U6)-MIN(R6:U6)-MAX(R6:U6))/2</f>
        <v>0</v>
      </c>
      <c r="E6" s="4"/>
      <c r="F6" s="5">
        <f t="shared" ref="F6:F15" si="2">C6+D6-E6</f>
        <v>0</v>
      </c>
      <c r="G6" s="3">
        <f t="shared" ref="G6:G14" si="3">(SUM(W6:Z6)-MAX(W6:Z6)-MIN(W6:Z6))/2</f>
        <v>0</v>
      </c>
      <c r="H6" s="4">
        <f t="shared" ref="H6:H15" si="4">(SUM(AA6:AD6)-MAX(AA6:AD6)-MIN(AA6:AD6))/2</f>
        <v>0</v>
      </c>
      <c r="I6" s="4"/>
      <c r="J6" s="5">
        <f t="shared" ref="J6:J15" si="5">G6+H6-I6</f>
        <v>0</v>
      </c>
      <c r="K6" s="10">
        <f t="shared" ref="K6:K15" si="6">F6+J6</f>
        <v>0</v>
      </c>
      <c r="L6" s="46"/>
      <c r="M6" s="8"/>
      <c r="N6" s="24"/>
      <c r="O6" s="25"/>
      <c r="P6" s="25"/>
      <c r="Q6" s="26"/>
      <c r="R6" s="27"/>
      <c r="S6" s="25"/>
      <c r="T6" s="25"/>
      <c r="U6" s="26"/>
      <c r="V6" s="16"/>
      <c r="W6" s="24"/>
      <c r="X6" s="25"/>
      <c r="Y6" s="25"/>
      <c r="Z6" s="26"/>
      <c r="AA6" s="27"/>
      <c r="AB6" s="25"/>
      <c r="AC6" s="25"/>
      <c r="AD6" s="26"/>
      <c r="AE6"/>
    </row>
    <row r="7" spans="1:31" ht="20.25">
      <c r="A7" s="35" t="s">
        <v>93</v>
      </c>
      <c r="B7" s="57" t="s">
        <v>110</v>
      </c>
      <c r="C7" s="3">
        <f t="shared" si="0"/>
        <v>0</v>
      </c>
      <c r="D7" s="4">
        <f t="shared" si="1"/>
        <v>0</v>
      </c>
      <c r="E7" s="4"/>
      <c r="F7" s="5">
        <f t="shared" si="2"/>
        <v>0</v>
      </c>
      <c r="G7" s="3">
        <f t="shared" si="3"/>
        <v>0</v>
      </c>
      <c r="H7" s="4">
        <f t="shared" si="4"/>
        <v>0</v>
      </c>
      <c r="I7" s="4"/>
      <c r="J7" s="5">
        <f t="shared" si="5"/>
        <v>0</v>
      </c>
      <c r="K7" s="10">
        <f t="shared" si="6"/>
        <v>0</v>
      </c>
      <c r="L7" s="46"/>
      <c r="M7" s="8"/>
      <c r="N7" s="24"/>
      <c r="O7" s="25"/>
      <c r="P7" s="25"/>
      <c r="Q7" s="26"/>
      <c r="R7" s="24"/>
      <c r="S7" s="25"/>
      <c r="T7" s="25"/>
      <c r="U7" s="26"/>
      <c r="V7" s="16"/>
      <c r="W7" s="24"/>
      <c r="X7" s="25"/>
      <c r="Y7" s="25"/>
      <c r="Z7" s="26"/>
      <c r="AA7" s="27"/>
      <c r="AB7" s="25"/>
      <c r="AC7" s="25"/>
      <c r="AD7" s="26"/>
      <c r="AE7"/>
    </row>
    <row r="8" spans="1:31" ht="20.25">
      <c r="A8" s="35" t="s">
        <v>95</v>
      </c>
      <c r="B8" s="57" t="s">
        <v>111</v>
      </c>
      <c r="C8" s="3">
        <f t="shared" si="0"/>
        <v>0</v>
      </c>
      <c r="D8" s="4">
        <f t="shared" si="1"/>
        <v>0</v>
      </c>
      <c r="E8" s="4"/>
      <c r="F8" s="5">
        <f t="shared" si="2"/>
        <v>0</v>
      </c>
      <c r="G8" s="3">
        <f t="shared" si="3"/>
        <v>0</v>
      </c>
      <c r="H8" s="4">
        <f t="shared" si="4"/>
        <v>0</v>
      </c>
      <c r="I8" s="4"/>
      <c r="J8" s="5">
        <f t="shared" si="5"/>
        <v>0</v>
      </c>
      <c r="K8" s="10">
        <f t="shared" si="6"/>
        <v>0</v>
      </c>
      <c r="L8" s="46"/>
      <c r="M8" s="8"/>
      <c r="N8" s="21"/>
      <c r="O8" s="22"/>
      <c r="P8" s="22"/>
      <c r="Q8" s="23"/>
      <c r="R8" s="24"/>
      <c r="S8" s="25"/>
      <c r="T8" s="25"/>
      <c r="U8" s="26"/>
      <c r="V8" s="16"/>
      <c r="W8" s="24"/>
      <c r="X8" s="25"/>
      <c r="Y8" s="25"/>
      <c r="Z8" s="26"/>
      <c r="AA8" s="27"/>
      <c r="AB8" s="25"/>
      <c r="AC8" s="25"/>
      <c r="AD8" s="26"/>
      <c r="AE8"/>
    </row>
    <row r="9" spans="1:31" ht="20.25">
      <c r="A9" s="35" t="s">
        <v>97</v>
      </c>
      <c r="B9" s="57" t="s">
        <v>112</v>
      </c>
      <c r="C9" s="3">
        <f t="shared" si="0"/>
        <v>0</v>
      </c>
      <c r="D9" s="4">
        <f t="shared" si="1"/>
        <v>0</v>
      </c>
      <c r="E9" s="4"/>
      <c r="F9" s="5">
        <f t="shared" si="2"/>
        <v>0</v>
      </c>
      <c r="G9" s="3">
        <f t="shared" si="3"/>
        <v>0</v>
      </c>
      <c r="H9" s="4">
        <f t="shared" si="4"/>
        <v>0</v>
      </c>
      <c r="I9" s="4"/>
      <c r="J9" s="5">
        <f t="shared" si="5"/>
        <v>0</v>
      </c>
      <c r="K9" s="10">
        <f t="shared" si="6"/>
        <v>0</v>
      </c>
      <c r="L9" s="46"/>
      <c r="M9" s="8"/>
      <c r="N9" s="24"/>
      <c r="O9" s="25"/>
      <c r="P9" s="25"/>
      <c r="Q9" s="26"/>
      <c r="R9" s="24"/>
      <c r="S9" s="25"/>
      <c r="T9" s="25"/>
      <c r="U9" s="26"/>
      <c r="V9" s="16"/>
      <c r="W9" s="24"/>
      <c r="X9" s="25"/>
      <c r="Y9" s="25"/>
      <c r="Z9" s="26"/>
      <c r="AA9" s="27"/>
      <c r="AB9" s="25"/>
      <c r="AC9" s="25"/>
      <c r="AD9" s="26"/>
      <c r="AE9"/>
    </row>
    <row r="10" spans="1:31" ht="20.25">
      <c r="A10" s="35" t="s">
        <v>99</v>
      </c>
      <c r="B10" s="58" t="s">
        <v>113</v>
      </c>
      <c r="C10" s="3">
        <f t="shared" si="0"/>
        <v>0</v>
      </c>
      <c r="D10" s="4">
        <f t="shared" si="1"/>
        <v>0</v>
      </c>
      <c r="E10" s="2"/>
      <c r="F10" s="5">
        <f t="shared" si="2"/>
        <v>0</v>
      </c>
      <c r="G10" s="3">
        <f t="shared" si="3"/>
        <v>0</v>
      </c>
      <c r="H10" s="4">
        <f t="shared" si="4"/>
        <v>0</v>
      </c>
      <c r="I10" s="2"/>
      <c r="J10" s="5">
        <f t="shared" si="5"/>
        <v>0</v>
      </c>
      <c r="K10" s="10">
        <f t="shared" si="6"/>
        <v>0</v>
      </c>
      <c r="L10" s="53"/>
      <c r="M10" s="8"/>
      <c r="N10" s="24"/>
      <c r="O10" s="25"/>
      <c r="P10" s="25"/>
      <c r="Q10" s="26"/>
      <c r="R10" s="24"/>
      <c r="S10" s="25"/>
      <c r="T10" s="25"/>
      <c r="U10" s="26"/>
      <c r="V10" s="16"/>
      <c r="W10" s="24"/>
      <c r="X10" s="25"/>
      <c r="Y10" s="25"/>
      <c r="Z10" s="26"/>
      <c r="AA10" s="27"/>
      <c r="AB10" s="25"/>
      <c r="AC10" s="25"/>
      <c r="AD10" s="26"/>
      <c r="AE10"/>
    </row>
    <row r="11" spans="1:31" ht="20.25">
      <c r="A11" s="35" t="s">
        <v>101</v>
      </c>
      <c r="B11" s="57" t="s">
        <v>114</v>
      </c>
      <c r="C11" s="3">
        <f t="shared" si="0"/>
        <v>0</v>
      </c>
      <c r="D11" s="4">
        <f t="shared" si="1"/>
        <v>0</v>
      </c>
      <c r="E11" s="4"/>
      <c r="F11" s="5">
        <f t="shared" si="2"/>
        <v>0</v>
      </c>
      <c r="G11" s="3">
        <f t="shared" si="3"/>
        <v>0</v>
      </c>
      <c r="H11" s="4">
        <f t="shared" si="4"/>
        <v>0</v>
      </c>
      <c r="I11" s="4"/>
      <c r="J11" s="5">
        <f t="shared" si="5"/>
        <v>0</v>
      </c>
      <c r="K11" s="10">
        <f t="shared" si="6"/>
        <v>0</v>
      </c>
      <c r="L11" s="46"/>
      <c r="M11" s="8"/>
      <c r="N11" s="24"/>
      <c r="O11" s="25"/>
      <c r="P11" s="25"/>
      <c r="Q11" s="26"/>
      <c r="R11" s="24"/>
      <c r="S11" s="25"/>
      <c r="T11" s="25"/>
      <c r="U11" s="26"/>
      <c r="V11" s="16"/>
      <c r="W11" s="24"/>
      <c r="X11" s="25"/>
      <c r="Y11" s="25"/>
      <c r="Z11" s="26"/>
      <c r="AA11" s="27"/>
      <c r="AB11" s="25"/>
      <c r="AC11" s="25"/>
      <c r="AD11" s="26"/>
      <c r="AE11"/>
    </row>
    <row r="12" spans="1:31" ht="20.25">
      <c r="A12" s="45"/>
      <c r="B12" s="11"/>
      <c r="C12" s="3">
        <f t="shared" si="0"/>
        <v>0</v>
      </c>
      <c r="D12" s="4">
        <f t="shared" si="1"/>
        <v>0</v>
      </c>
      <c r="E12" s="4"/>
      <c r="F12" s="5">
        <f t="shared" si="2"/>
        <v>0</v>
      </c>
      <c r="G12" s="3">
        <f t="shared" si="3"/>
        <v>0</v>
      </c>
      <c r="H12" s="4">
        <f t="shared" si="4"/>
        <v>0</v>
      </c>
      <c r="I12" s="4"/>
      <c r="J12" s="5">
        <f t="shared" si="5"/>
        <v>0</v>
      </c>
      <c r="K12" s="10">
        <f t="shared" si="6"/>
        <v>0</v>
      </c>
      <c r="L12" s="46"/>
      <c r="M12" s="8"/>
      <c r="N12" s="24"/>
      <c r="O12" s="25"/>
      <c r="P12" s="25"/>
      <c r="Q12" s="26"/>
      <c r="R12" s="24"/>
      <c r="S12" s="25"/>
      <c r="T12" s="25"/>
      <c r="U12" s="26"/>
      <c r="V12" s="16"/>
      <c r="W12" s="24"/>
      <c r="X12" s="25"/>
      <c r="Y12" s="25"/>
      <c r="Z12" s="26"/>
      <c r="AA12" s="27"/>
      <c r="AB12" s="25"/>
      <c r="AC12" s="25"/>
      <c r="AD12" s="26"/>
      <c r="AE12"/>
    </row>
    <row r="13" spans="1:31" ht="20.25">
      <c r="A13" s="45"/>
      <c r="B13" s="11"/>
      <c r="C13" s="3">
        <f t="shared" si="0"/>
        <v>0</v>
      </c>
      <c r="D13" s="4">
        <f t="shared" si="1"/>
        <v>0</v>
      </c>
      <c r="E13" s="4"/>
      <c r="F13" s="5">
        <f t="shared" si="2"/>
        <v>0</v>
      </c>
      <c r="G13" s="3">
        <f t="shared" si="3"/>
        <v>0</v>
      </c>
      <c r="H13" s="4">
        <f t="shared" si="4"/>
        <v>0</v>
      </c>
      <c r="I13" s="4"/>
      <c r="J13" s="5">
        <f t="shared" si="5"/>
        <v>0</v>
      </c>
      <c r="K13" s="10">
        <f t="shared" si="6"/>
        <v>0</v>
      </c>
      <c r="L13" s="46"/>
      <c r="M13" s="8"/>
      <c r="N13" s="24"/>
      <c r="O13" s="25"/>
      <c r="P13" s="25"/>
      <c r="Q13" s="26"/>
      <c r="R13" s="24"/>
      <c r="S13" s="25"/>
      <c r="T13" s="25"/>
      <c r="U13" s="26"/>
      <c r="V13" s="16"/>
      <c r="W13" s="24"/>
      <c r="X13" s="25"/>
      <c r="Y13" s="25"/>
      <c r="Z13" s="26"/>
      <c r="AA13" s="27"/>
      <c r="AB13" s="25"/>
      <c r="AC13" s="25"/>
      <c r="AD13" s="26"/>
      <c r="AE13"/>
    </row>
    <row r="14" spans="1:31" ht="20.25">
      <c r="A14" s="45"/>
      <c r="B14" s="12"/>
      <c r="C14" s="3">
        <f t="shared" si="0"/>
        <v>0</v>
      </c>
      <c r="D14" s="4">
        <f t="shared" si="1"/>
        <v>0</v>
      </c>
      <c r="E14" s="4"/>
      <c r="F14" s="5">
        <f t="shared" si="2"/>
        <v>0</v>
      </c>
      <c r="G14" s="3">
        <f t="shared" si="3"/>
        <v>0</v>
      </c>
      <c r="H14" s="4">
        <f t="shared" si="4"/>
        <v>0</v>
      </c>
      <c r="I14" s="4"/>
      <c r="J14" s="5">
        <f t="shared" si="5"/>
        <v>0</v>
      </c>
      <c r="K14" s="10">
        <f t="shared" si="6"/>
        <v>0</v>
      </c>
      <c r="L14" s="46"/>
      <c r="M14" s="8"/>
      <c r="N14" s="24"/>
      <c r="O14" s="25"/>
      <c r="P14" s="25"/>
      <c r="Q14" s="26"/>
      <c r="R14" s="24"/>
      <c r="S14" s="25"/>
      <c r="T14" s="25"/>
      <c r="U14" s="26"/>
      <c r="V14" s="16"/>
      <c r="W14" s="24"/>
      <c r="X14" s="25"/>
      <c r="Y14" s="25"/>
      <c r="Z14" s="26"/>
      <c r="AA14" s="27"/>
      <c r="AB14" s="25"/>
      <c r="AC14" s="25"/>
      <c r="AD14" s="26"/>
      <c r="AE14"/>
    </row>
    <row r="15" spans="1:31" ht="21" thickBot="1">
      <c r="A15" s="47"/>
      <c r="B15" s="54"/>
      <c r="C15" s="49">
        <f t="shared" si="0"/>
        <v>0</v>
      </c>
      <c r="D15" s="50">
        <f t="shared" si="1"/>
        <v>0</v>
      </c>
      <c r="E15" s="50"/>
      <c r="F15" s="51">
        <f t="shared" si="2"/>
        <v>0</v>
      </c>
      <c r="G15" s="49">
        <f>(SUM(W15:Z15)-MAX(W15:Z15)-MIN(W15:Z15))/2</f>
        <v>0</v>
      </c>
      <c r="H15" s="50">
        <f t="shared" si="4"/>
        <v>0</v>
      </c>
      <c r="I15" s="50"/>
      <c r="J15" s="51">
        <f t="shared" si="5"/>
        <v>0</v>
      </c>
      <c r="K15" s="52">
        <f t="shared" si="6"/>
        <v>0</v>
      </c>
      <c r="L15" s="48"/>
      <c r="M15" s="8"/>
      <c r="N15" s="28"/>
      <c r="O15" s="29"/>
      <c r="P15" s="29"/>
      <c r="Q15" s="30"/>
      <c r="R15" s="28"/>
      <c r="S15" s="29"/>
      <c r="T15" s="29"/>
      <c r="U15" s="30"/>
      <c r="V15" s="16"/>
      <c r="W15" s="28"/>
      <c r="X15" s="29"/>
      <c r="Y15" s="29"/>
      <c r="Z15" s="30"/>
      <c r="AA15" s="31"/>
      <c r="AB15" s="29"/>
      <c r="AC15" s="29"/>
      <c r="AD15" s="30"/>
      <c r="AE15"/>
    </row>
    <row r="16" spans="1:31" ht="13.5" thickTop="1"/>
  </sheetData>
  <mergeCells count="19">
    <mergeCell ref="B1:B2"/>
    <mergeCell ref="C1:F2"/>
    <mergeCell ref="G1:J2"/>
    <mergeCell ref="K1:K4"/>
    <mergeCell ref="L1:L4"/>
    <mergeCell ref="N2:U2"/>
    <mergeCell ref="W2:AD2"/>
    <mergeCell ref="C3:C4"/>
    <mergeCell ref="D3:D4"/>
    <mergeCell ref="E3:E4"/>
    <mergeCell ref="F3:F4"/>
    <mergeCell ref="G3:G4"/>
    <mergeCell ref="H3:H4"/>
    <mergeCell ref="I3:I4"/>
    <mergeCell ref="J3:J4"/>
    <mergeCell ref="N3:Q3"/>
    <mergeCell ref="R3:U3"/>
    <mergeCell ref="W3:Z3"/>
    <mergeCell ref="AA3:AD3"/>
  </mergeCells>
  <phoneticPr fontId="16" type="noConversion"/>
  <pageMargins left="0" right="0" top="0" bottom="0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4"/>
  <sheetViews>
    <sheetView topLeftCell="A8" zoomScale="80" zoomScaleNormal="80" workbookViewId="0">
      <selection activeCell="D24" sqref="D24:D25"/>
    </sheetView>
  </sheetViews>
  <sheetFormatPr defaultColWidth="9" defaultRowHeight="14.25"/>
  <cols>
    <col min="1" max="1" width="9" style="6"/>
    <col min="2" max="2" width="36" style="6" bestFit="1" customWidth="1"/>
    <col min="3" max="5" width="8.25" style="6" customWidth="1"/>
    <col min="6" max="6" width="19.125" style="6" bestFit="1" customWidth="1"/>
    <col min="7" max="9" width="8.25" style="6" customWidth="1"/>
    <col min="10" max="10" width="19.125" style="6" bestFit="1" customWidth="1"/>
    <col min="11" max="11" width="15.125" style="6" customWidth="1"/>
    <col min="12" max="12" width="9.875" style="6" customWidth="1"/>
    <col min="13" max="13" width="9" style="6"/>
    <col min="14" max="21" width="9" style="39"/>
    <col min="36" max="16384" width="9" style="6"/>
  </cols>
  <sheetData>
    <row r="1" spans="1:35" s="1" customFormat="1" ht="30">
      <c r="A1" s="299" t="s">
        <v>115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N1" s="39"/>
      <c r="O1" s="39"/>
      <c r="P1" s="39"/>
      <c r="Q1" s="39"/>
      <c r="R1" s="39"/>
      <c r="S1" s="39"/>
      <c r="T1" s="39"/>
      <c r="U1" s="39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5" spans="1:35" ht="39.950000000000003" customHeight="1"/>
    <row r="6" spans="1:35" ht="39.950000000000003" customHeight="1"/>
    <row r="7" spans="1:35" ht="39.950000000000003" customHeight="1" thickBot="1"/>
    <row r="8" spans="1:35" ht="17.25" thickTop="1" thickBot="1">
      <c r="A8" s="7"/>
      <c r="B8" s="281"/>
      <c r="C8" s="283" t="s">
        <v>82</v>
      </c>
      <c r="D8" s="284"/>
      <c r="E8" s="284"/>
      <c r="F8" s="285"/>
      <c r="G8" s="289" t="s">
        <v>83</v>
      </c>
      <c r="H8" s="290"/>
      <c r="I8" s="290"/>
      <c r="J8" s="291"/>
      <c r="K8" s="295" t="s">
        <v>2</v>
      </c>
      <c r="L8" s="297" t="s">
        <v>3</v>
      </c>
      <c r="M8" s="8"/>
    </row>
    <row r="9" spans="1:35" ht="16.5" thickBot="1">
      <c r="A9" s="9"/>
      <c r="B9" s="282"/>
      <c r="C9" s="286"/>
      <c r="D9" s="287"/>
      <c r="E9" s="287"/>
      <c r="F9" s="288"/>
      <c r="G9" s="292"/>
      <c r="H9" s="293"/>
      <c r="I9" s="293"/>
      <c r="J9" s="294"/>
      <c r="K9" s="296"/>
      <c r="L9" s="298"/>
      <c r="M9" s="8"/>
      <c r="N9" s="267" t="s">
        <v>84</v>
      </c>
      <c r="O9" s="268"/>
      <c r="P9" s="268"/>
      <c r="Q9" s="268"/>
      <c r="R9" s="268"/>
      <c r="S9" s="268"/>
      <c r="T9" s="268"/>
      <c r="U9" s="269"/>
      <c r="V9" s="16"/>
      <c r="W9" s="267" t="s">
        <v>85</v>
      </c>
      <c r="X9" s="268"/>
      <c r="Y9" s="268"/>
      <c r="Z9" s="268"/>
      <c r="AA9" s="268"/>
      <c r="AB9" s="268"/>
      <c r="AC9" s="268"/>
      <c r="AD9" s="269"/>
    </row>
    <row r="10" spans="1:35" ht="21" thickBot="1">
      <c r="A10" s="13" t="s">
        <v>5</v>
      </c>
      <c r="B10" s="14" t="s">
        <v>116</v>
      </c>
      <c r="C10" s="275" t="s">
        <v>7</v>
      </c>
      <c r="D10" s="277" t="s">
        <v>8</v>
      </c>
      <c r="E10" s="277" t="s">
        <v>9</v>
      </c>
      <c r="F10" s="279" t="s">
        <v>10</v>
      </c>
      <c r="G10" s="275" t="s">
        <v>7</v>
      </c>
      <c r="H10" s="277" t="s">
        <v>8</v>
      </c>
      <c r="I10" s="277" t="s">
        <v>9</v>
      </c>
      <c r="J10" s="279" t="s">
        <v>10</v>
      </c>
      <c r="K10" s="296"/>
      <c r="L10" s="298"/>
      <c r="M10" s="8"/>
      <c r="N10" s="264" t="s">
        <v>11</v>
      </c>
      <c r="O10" s="265"/>
      <c r="P10" s="265"/>
      <c r="Q10" s="266"/>
      <c r="R10" s="264" t="s">
        <v>12</v>
      </c>
      <c r="S10" s="265"/>
      <c r="T10" s="265"/>
      <c r="U10" s="266"/>
      <c r="V10" s="16"/>
      <c r="W10" s="264" t="s">
        <v>87</v>
      </c>
      <c r="X10" s="265"/>
      <c r="Y10" s="265"/>
      <c r="Z10" s="266"/>
      <c r="AA10" s="264" t="s">
        <v>88</v>
      </c>
      <c r="AB10" s="265"/>
      <c r="AC10" s="265"/>
      <c r="AD10" s="266"/>
    </row>
    <row r="11" spans="1:35" ht="21" thickBot="1">
      <c r="A11" s="13"/>
      <c r="B11" s="14"/>
      <c r="C11" s="276"/>
      <c r="D11" s="278"/>
      <c r="E11" s="278"/>
      <c r="F11" s="280"/>
      <c r="G11" s="276"/>
      <c r="H11" s="278"/>
      <c r="I11" s="278"/>
      <c r="J11" s="280"/>
      <c r="K11" s="296"/>
      <c r="L11" s="298"/>
      <c r="M11" s="8"/>
      <c r="N11" s="17">
        <v>1</v>
      </c>
      <c r="O11" s="18">
        <v>2</v>
      </c>
      <c r="P11" s="18">
        <v>3</v>
      </c>
      <c r="Q11" s="19">
        <v>4</v>
      </c>
      <c r="R11" s="20">
        <v>1</v>
      </c>
      <c r="S11" s="18">
        <v>2</v>
      </c>
      <c r="T11" s="18">
        <v>3</v>
      </c>
      <c r="U11" s="19">
        <v>4</v>
      </c>
      <c r="V11" s="16"/>
      <c r="W11" s="17">
        <v>1</v>
      </c>
      <c r="X11" s="18">
        <v>2</v>
      </c>
      <c r="Y11" s="18">
        <v>3</v>
      </c>
      <c r="Z11" s="19">
        <v>4</v>
      </c>
      <c r="AA11" s="20">
        <v>1</v>
      </c>
      <c r="AB11" s="18">
        <v>2</v>
      </c>
      <c r="AC11" s="18">
        <v>3</v>
      </c>
      <c r="AD11" s="19">
        <v>4</v>
      </c>
    </row>
    <row r="12" spans="1:35" ht="20.25">
      <c r="A12" s="33" t="s">
        <v>89</v>
      </c>
      <c r="B12" s="55" t="s">
        <v>117</v>
      </c>
      <c r="C12" s="36">
        <f>(SUM(N12:Q12)-MIN(N12:Q12)-MAX(N12:Q12))/2</f>
        <v>0</v>
      </c>
      <c r="D12" s="32">
        <f>(SUM(R12:U12)-MIN(R12:U12)-MAX(R12:U12))/2</f>
        <v>0</v>
      </c>
      <c r="E12" s="32"/>
      <c r="F12" s="37">
        <f>C12+D12-E12</f>
        <v>0</v>
      </c>
      <c r="G12" s="36">
        <f>(SUM(W12:Z12)-MAX(W12:Z12)-MIN(W12:Z12))/2</f>
        <v>0</v>
      </c>
      <c r="H12" s="32">
        <f>(SUM(AA12:AD12)-MAX(AA12:AD12)-MIN(AA12:AD12))/2</f>
        <v>0</v>
      </c>
      <c r="I12" s="32"/>
      <c r="J12" s="37">
        <f>G12+H12-I12</f>
        <v>0</v>
      </c>
      <c r="K12" s="38">
        <f>F12+J12</f>
        <v>0</v>
      </c>
      <c r="L12" s="44"/>
      <c r="M12" s="8"/>
      <c r="N12" s="40"/>
      <c r="O12" s="41"/>
      <c r="P12" s="41"/>
      <c r="Q12" s="42"/>
      <c r="R12" s="43"/>
      <c r="S12" s="41"/>
      <c r="T12" s="41"/>
      <c r="U12" s="42"/>
      <c r="V12" s="16"/>
      <c r="W12" s="40"/>
      <c r="X12" s="41"/>
      <c r="Y12" s="41"/>
      <c r="Z12" s="42"/>
      <c r="AA12" s="43"/>
      <c r="AB12" s="41"/>
      <c r="AC12" s="41"/>
      <c r="AD12" s="42"/>
    </row>
    <row r="13" spans="1:35" ht="20.25">
      <c r="A13" s="34" t="s">
        <v>91</v>
      </c>
      <c r="B13" s="56" t="s">
        <v>118</v>
      </c>
      <c r="C13" s="3">
        <f t="shared" ref="C13:C14" si="0">(SUM(N13:Q13)-MIN(N13:Q13)-MAX(N13:Q13))/2</f>
        <v>0</v>
      </c>
      <c r="D13" s="4">
        <f t="shared" ref="D13:D14" si="1">(SUM(R13:U13)-MIN(R13:U13)-MAX(R13:U13))/2</f>
        <v>0</v>
      </c>
      <c r="E13" s="4"/>
      <c r="F13" s="5">
        <f t="shared" ref="F13:F14" si="2">C13+D13-E13</f>
        <v>0</v>
      </c>
      <c r="G13" s="3">
        <f t="shared" ref="G13:G14" si="3">(SUM(W13:Z13)-MAX(W13:Z13)-MIN(W13:Z13))/2</f>
        <v>0</v>
      </c>
      <c r="H13" s="4">
        <f t="shared" ref="H13:H14" si="4">(SUM(AA13:AD13)-MAX(AA13:AD13)-MIN(AA13:AD13))/2</f>
        <v>0</v>
      </c>
      <c r="I13" s="4"/>
      <c r="J13" s="5">
        <f t="shared" ref="J13:J14" si="5">G13+H13-I13</f>
        <v>0</v>
      </c>
      <c r="K13" s="10">
        <f t="shared" ref="K13:K14" si="6">F13+J13</f>
        <v>0</v>
      </c>
      <c r="L13" s="46"/>
      <c r="M13" s="8"/>
      <c r="N13" s="24"/>
      <c r="O13" s="25"/>
      <c r="P13" s="25"/>
      <c r="Q13" s="26"/>
      <c r="R13" s="27"/>
      <c r="S13" s="25"/>
      <c r="T13" s="25"/>
      <c r="U13" s="26"/>
      <c r="V13" s="16"/>
      <c r="W13" s="24"/>
      <c r="X13" s="25"/>
      <c r="Y13" s="25"/>
      <c r="Z13" s="26"/>
      <c r="AA13" s="27"/>
      <c r="AB13" s="25"/>
      <c r="AC13" s="25"/>
      <c r="AD13" s="26"/>
    </row>
    <row r="14" spans="1:35" ht="20.25">
      <c r="A14" s="35" t="s">
        <v>93</v>
      </c>
      <c r="B14" s="57" t="s">
        <v>119</v>
      </c>
      <c r="C14" s="3">
        <f t="shared" si="0"/>
        <v>0</v>
      </c>
      <c r="D14" s="4">
        <f t="shared" si="1"/>
        <v>0</v>
      </c>
      <c r="E14" s="4"/>
      <c r="F14" s="5">
        <f t="shared" si="2"/>
        <v>0</v>
      </c>
      <c r="G14" s="3">
        <f t="shared" si="3"/>
        <v>0</v>
      </c>
      <c r="H14" s="4">
        <f t="shared" si="4"/>
        <v>0</v>
      </c>
      <c r="I14" s="4"/>
      <c r="J14" s="5">
        <f t="shared" si="5"/>
        <v>0</v>
      </c>
      <c r="K14" s="10">
        <f t="shared" si="6"/>
        <v>0</v>
      </c>
      <c r="L14" s="46"/>
      <c r="M14" s="8"/>
      <c r="N14" s="24"/>
      <c r="O14" s="25"/>
      <c r="P14" s="25"/>
      <c r="Q14" s="26"/>
      <c r="R14" s="24"/>
      <c r="S14" s="25"/>
      <c r="T14" s="25"/>
      <c r="U14" s="26"/>
      <c r="V14" s="16"/>
      <c r="W14" s="24"/>
      <c r="X14" s="25"/>
      <c r="Y14" s="25"/>
      <c r="Z14" s="26"/>
      <c r="AA14" s="27"/>
      <c r="AB14" s="25"/>
      <c r="AC14" s="25"/>
      <c r="AD14" s="26"/>
    </row>
  </sheetData>
  <mergeCells count="20">
    <mergeCell ref="A1:L1"/>
    <mergeCell ref="B8:B9"/>
    <mergeCell ref="C8:F9"/>
    <mergeCell ref="G8:J9"/>
    <mergeCell ref="K8:K11"/>
    <mergeCell ref="L8:L11"/>
    <mergeCell ref="N9:U9"/>
    <mergeCell ref="W9:AD9"/>
    <mergeCell ref="C10:C11"/>
    <mergeCell ref="D10:D11"/>
    <mergeCell ref="E10:E11"/>
    <mergeCell ref="F10:F11"/>
    <mergeCell ref="G10:G11"/>
    <mergeCell ref="H10:H11"/>
    <mergeCell ref="I10:I11"/>
    <mergeCell ref="J10:J11"/>
    <mergeCell ref="N10:Q10"/>
    <mergeCell ref="R10:U10"/>
    <mergeCell ref="W10:Z10"/>
    <mergeCell ref="AA10:AD10"/>
  </mergeCells>
  <phoneticPr fontId="16" type="noConversion"/>
  <pageMargins left="0" right="0" top="0.39370078740157483" bottom="0.39370078740157483" header="0.31496062992125984" footer="0.31496062992125984"/>
  <pageSetup paperSize="9" scale="7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"/>
  <sheetViews>
    <sheetView zoomScale="75" zoomScaleNormal="75" workbookViewId="0">
      <selection activeCell="F28" sqref="F28:F29"/>
    </sheetView>
  </sheetViews>
  <sheetFormatPr defaultRowHeight="14.25"/>
  <cols>
    <col min="1" max="1" width="5.25" customWidth="1"/>
    <col min="2" max="2" width="25.375" customWidth="1"/>
    <col min="3" max="31" width="6.625" customWidth="1"/>
  </cols>
  <sheetData>
    <row r="1" spans="1:30" ht="17.25" thickTop="1" thickBot="1">
      <c r="A1" s="7"/>
      <c r="B1" s="281"/>
      <c r="C1" s="283" t="s">
        <v>82</v>
      </c>
      <c r="D1" s="284"/>
      <c r="E1" s="284"/>
      <c r="F1" s="285"/>
      <c r="G1" s="289" t="s">
        <v>83</v>
      </c>
      <c r="H1" s="290"/>
      <c r="I1" s="290"/>
      <c r="J1" s="291"/>
      <c r="K1" s="295" t="s">
        <v>2</v>
      </c>
      <c r="L1" s="297" t="s">
        <v>3</v>
      </c>
      <c r="M1" s="8"/>
      <c r="N1" s="39"/>
      <c r="O1" s="39"/>
      <c r="P1" s="39"/>
      <c r="Q1" s="39"/>
      <c r="R1" s="39"/>
      <c r="S1" s="39"/>
      <c r="T1" s="39"/>
      <c r="U1" s="39"/>
    </row>
    <row r="2" spans="1:30" ht="16.5" thickBot="1">
      <c r="A2" s="9"/>
      <c r="B2" s="282"/>
      <c r="C2" s="286"/>
      <c r="D2" s="287"/>
      <c r="E2" s="287"/>
      <c r="F2" s="288"/>
      <c r="G2" s="292"/>
      <c r="H2" s="293"/>
      <c r="I2" s="293"/>
      <c r="J2" s="294"/>
      <c r="K2" s="296"/>
      <c r="L2" s="298"/>
      <c r="M2" s="8"/>
      <c r="N2" s="267" t="s">
        <v>84</v>
      </c>
      <c r="O2" s="268"/>
      <c r="P2" s="268"/>
      <c r="Q2" s="268"/>
      <c r="R2" s="268"/>
      <c r="S2" s="268"/>
      <c r="T2" s="268"/>
      <c r="U2" s="269"/>
      <c r="V2" s="16"/>
      <c r="W2" s="267" t="s">
        <v>85</v>
      </c>
      <c r="X2" s="268"/>
      <c r="Y2" s="268"/>
      <c r="Z2" s="268"/>
      <c r="AA2" s="268"/>
      <c r="AB2" s="268"/>
      <c r="AC2" s="268"/>
      <c r="AD2" s="269"/>
    </row>
    <row r="3" spans="1:30" ht="21" thickBot="1">
      <c r="A3" s="13" t="s">
        <v>5</v>
      </c>
      <c r="B3" s="14" t="s">
        <v>120</v>
      </c>
      <c r="C3" s="275" t="s">
        <v>7</v>
      </c>
      <c r="D3" s="277" t="s">
        <v>8</v>
      </c>
      <c r="E3" s="277" t="s">
        <v>9</v>
      </c>
      <c r="F3" s="279" t="s">
        <v>10</v>
      </c>
      <c r="G3" s="275" t="s">
        <v>7</v>
      </c>
      <c r="H3" s="277" t="s">
        <v>8</v>
      </c>
      <c r="I3" s="277" t="s">
        <v>9</v>
      </c>
      <c r="J3" s="279" t="s">
        <v>10</v>
      </c>
      <c r="K3" s="296"/>
      <c r="L3" s="298"/>
      <c r="M3" s="8"/>
      <c r="N3" s="264" t="s">
        <v>11</v>
      </c>
      <c r="O3" s="265"/>
      <c r="P3" s="265"/>
      <c r="Q3" s="266"/>
      <c r="R3" s="264" t="s">
        <v>12</v>
      </c>
      <c r="S3" s="265"/>
      <c r="T3" s="265"/>
      <c r="U3" s="266"/>
      <c r="V3" s="16"/>
      <c r="W3" s="264" t="s">
        <v>87</v>
      </c>
      <c r="X3" s="265"/>
      <c r="Y3" s="265"/>
      <c r="Z3" s="266"/>
      <c r="AA3" s="264" t="s">
        <v>88</v>
      </c>
      <c r="AB3" s="265"/>
      <c r="AC3" s="265"/>
      <c r="AD3" s="266"/>
    </row>
    <row r="4" spans="1:30" ht="21" thickBot="1">
      <c r="A4" s="13"/>
      <c r="B4" s="14"/>
      <c r="C4" s="276"/>
      <c r="D4" s="278"/>
      <c r="E4" s="278"/>
      <c r="F4" s="280"/>
      <c r="G4" s="276"/>
      <c r="H4" s="278"/>
      <c r="I4" s="278"/>
      <c r="J4" s="280"/>
      <c r="K4" s="296"/>
      <c r="L4" s="298"/>
      <c r="M4" s="8"/>
      <c r="N4" s="17">
        <v>1</v>
      </c>
      <c r="O4" s="18">
        <v>2</v>
      </c>
      <c r="P4" s="18">
        <v>3</v>
      </c>
      <c r="Q4" s="19">
        <v>4</v>
      </c>
      <c r="R4" s="20">
        <v>1</v>
      </c>
      <c r="S4" s="18">
        <v>2</v>
      </c>
      <c r="T4" s="18">
        <v>3</v>
      </c>
      <c r="U4" s="19">
        <v>4</v>
      </c>
      <c r="V4" s="16"/>
      <c r="W4" s="17">
        <v>1</v>
      </c>
      <c r="X4" s="18">
        <v>2</v>
      </c>
      <c r="Y4" s="18">
        <v>3</v>
      </c>
      <c r="Z4" s="19">
        <v>4</v>
      </c>
      <c r="AA4" s="20">
        <v>1</v>
      </c>
      <c r="AB4" s="18">
        <v>2</v>
      </c>
      <c r="AC4" s="18">
        <v>3</v>
      </c>
      <c r="AD4" s="19">
        <v>4</v>
      </c>
    </row>
    <row r="5" spans="1:30" ht="20.25">
      <c r="A5" s="33" t="s">
        <v>89</v>
      </c>
      <c r="B5" s="55" t="s">
        <v>121</v>
      </c>
      <c r="C5" s="36">
        <f>(SUM(N5:Q5)-MIN(N5:Q5)-MAX(N5:Q5))/2</f>
        <v>0</v>
      </c>
      <c r="D5" s="32">
        <f>(SUM(R5:U5)-MIN(R5:U5)-MAX(R5:U5))/2</f>
        <v>0</v>
      </c>
      <c r="E5" s="32"/>
      <c r="F5" s="37">
        <f>C5+D5-E5</f>
        <v>0</v>
      </c>
      <c r="G5" s="36">
        <f>(SUM(W5:Z5)-MAX(W5:Z5)-MIN(W5:Z5))/2</f>
        <v>0</v>
      </c>
      <c r="H5" s="32">
        <f>(SUM(AA5:AD5)-MAX(AA5:AD5)-MIN(AA5:AD5))/2</f>
        <v>0</v>
      </c>
      <c r="I5" s="32"/>
      <c r="J5" s="37">
        <f>G5+H5-I5</f>
        <v>0</v>
      </c>
      <c r="K5" s="38">
        <f>F5+J5</f>
        <v>0</v>
      </c>
      <c r="L5" s="44"/>
      <c r="M5" s="8"/>
      <c r="N5" s="40"/>
      <c r="O5" s="41"/>
      <c r="P5" s="41"/>
      <c r="Q5" s="42"/>
      <c r="R5" s="43"/>
      <c r="S5" s="41"/>
      <c r="T5" s="41"/>
      <c r="U5" s="42"/>
      <c r="V5" s="16"/>
      <c r="W5" s="40"/>
      <c r="X5" s="41"/>
      <c r="Y5" s="41"/>
      <c r="Z5" s="42"/>
      <c r="AA5" s="43"/>
      <c r="AB5" s="41"/>
      <c r="AC5" s="41"/>
      <c r="AD5" s="42"/>
    </row>
    <row r="6" spans="1:30" ht="20.25">
      <c r="A6" s="34" t="s">
        <v>91</v>
      </c>
      <c r="B6" s="56" t="s">
        <v>122</v>
      </c>
      <c r="C6" s="3">
        <f t="shared" ref="C6:C7" si="0">(SUM(N6:Q6)-MIN(N6:Q6)-MAX(N6:Q6))/2</f>
        <v>0</v>
      </c>
      <c r="D6" s="4">
        <f t="shared" ref="D6:D7" si="1">(SUM(R6:U6)-MIN(R6:U6)-MAX(R6:U6))/2</f>
        <v>0</v>
      </c>
      <c r="E6" s="4"/>
      <c r="F6" s="5">
        <f t="shared" ref="F6:F7" si="2">C6+D6-E6</f>
        <v>0</v>
      </c>
      <c r="G6" s="3">
        <f t="shared" ref="G6:G7" si="3">(SUM(W6:Z6)-MAX(W6:Z6)-MIN(W6:Z6))/2</f>
        <v>0</v>
      </c>
      <c r="H6" s="4">
        <f t="shared" ref="H6:H7" si="4">(SUM(AA6:AD6)-MAX(AA6:AD6)-MIN(AA6:AD6))/2</f>
        <v>0</v>
      </c>
      <c r="I6" s="4"/>
      <c r="J6" s="5">
        <f t="shared" ref="J6:J7" si="5">G6+H6-I6</f>
        <v>0</v>
      </c>
      <c r="K6" s="10">
        <f t="shared" ref="K6:K7" si="6">F6+J6</f>
        <v>0</v>
      </c>
      <c r="L6" s="46"/>
      <c r="M6" s="8"/>
      <c r="N6" s="24"/>
      <c r="O6" s="25"/>
      <c r="P6" s="25"/>
      <c r="Q6" s="26"/>
      <c r="R6" s="27"/>
      <c r="S6" s="25"/>
      <c r="T6" s="25"/>
      <c r="U6" s="26"/>
      <c r="V6" s="16"/>
      <c r="W6" s="24"/>
      <c r="X6" s="25"/>
      <c r="Y6" s="25"/>
      <c r="Z6" s="26"/>
      <c r="AA6" s="27"/>
      <c r="AB6" s="25"/>
      <c r="AC6" s="25"/>
      <c r="AD6" s="26"/>
    </row>
    <row r="7" spans="1:30" ht="20.25">
      <c r="A7" s="35" t="s">
        <v>93</v>
      </c>
      <c r="B7" s="57" t="s">
        <v>123</v>
      </c>
      <c r="C7" s="3">
        <f t="shared" si="0"/>
        <v>0</v>
      </c>
      <c r="D7" s="4">
        <f t="shared" si="1"/>
        <v>0</v>
      </c>
      <c r="E7" s="4"/>
      <c r="F7" s="5">
        <f t="shared" si="2"/>
        <v>0</v>
      </c>
      <c r="G7" s="3">
        <f t="shared" si="3"/>
        <v>0</v>
      </c>
      <c r="H7" s="4">
        <f t="shared" si="4"/>
        <v>0</v>
      </c>
      <c r="I7" s="4"/>
      <c r="J7" s="5">
        <f t="shared" si="5"/>
        <v>0</v>
      </c>
      <c r="K7" s="10">
        <f t="shared" si="6"/>
        <v>0</v>
      </c>
      <c r="L7" s="46"/>
      <c r="M7" s="8"/>
      <c r="N7" s="24"/>
      <c r="O7" s="25"/>
      <c r="P7" s="25"/>
      <c r="Q7" s="26"/>
      <c r="R7" s="24"/>
      <c r="S7" s="25"/>
      <c r="T7" s="25"/>
      <c r="U7" s="26"/>
      <c r="V7" s="16"/>
      <c r="W7" s="24"/>
      <c r="X7" s="25"/>
      <c r="Y7" s="25"/>
      <c r="Z7" s="26"/>
      <c r="AA7" s="27"/>
      <c r="AB7" s="25"/>
      <c r="AC7" s="25"/>
      <c r="AD7" s="26"/>
    </row>
  </sheetData>
  <mergeCells count="19">
    <mergeCell ref="B1:B2"/>
    <mergeCell ref="C1:F2"/>
    <mergeCell ref="G1:J2"/>
    <mergeCell ref="K1:K4"/>
    <mergeCell ref="L1:L4"/>
    <mergeCell ref="W3:Z3"/>
    <mergeCell ref="AA3:AD3"/>
    <mergeCell ref="W2:AD2"/>
    <mergeCell ref="C3:C4"/>
    <mergeCell ref="D3:D4"/>
    <mergeCell ref="E3:E4"/>
    <mergeCell ref="F3:F4"/>
    <mergeCell ref="G3:G4"/>
    <mergeCell ref="H3:H4"/>
    <mergeCell ref="I3:I4"/>
    <mergeCell ref="J3:J4"/>
    <mergeCell ref="N3:Q3"/>
    <mergeCell ref="N2:U2"/>
    <mergeCell ref="R3:U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7"/>
  <sheetViews>
    <sheetView zoomScale="80" zoomScaleNormal="80" workbookViewId="0">
      <selection activeCell="O1" sqref="O1:AF1048576"/>
    </sheetView>
  </sheetViews>
  <sheetFormatPr defaultRowHeight="14.25"/>
  <cols>
    <col min="1" max="1" width="5" bestFit="1" customWidth="1"/>
    <col min="2" max="2" width="16.125" customWidth="1"/>
    <col min="3" max="3" width="14.5" customWidth="1"/>
    <col min="4" max="4" width="4.25" customWidth="1"/>
    <col min="5" max="5" width="5.125" customWidth="1"/>
    <col min="6" max="6" width="5.625" customWidth="1"/>
    <col min="7" max="7" width="7.125" customWidth="1"/>
    <col min="8" max="8" width="7.375" customWidth="1"/>
    <col min="9" max="9" width="6.75" customWidth="1"/>
    <col min="10" max="10" width="5.5" customWidth="1"/>
    <col min="11" max="11" width="10.5" customWidth="1"/>
    <col min="12" max="12" width="14.125" customWidth="1"/>
    <col min="13" max="13" width="5.75" customWidth="1"/>
    <col min="14" max="14" width="3.625" customWidth="1"/>
    <col min="15" max="15" width="6.25" hidden="1" customWidth="1"/>
    <col min="16" max="16" width="6.125" hidden="1" customWidth="1"/>
    <col min="17" max="17" width="5.75" hidden="1" customWidth="1"/>
    <col min="18" max="18" width="7" hidden="1" customWidth="1"/>
    <col min="19" max="19" width="6.625" hidden="1" customWidth="1"/>
    <col min="20" max="20" width="7.125" hidden="1" customWidth="1"/>
    <col min="21" max="21" width="6.375" hidden="1" customWidth="1"/>
    <col min="22" max="22" width="8.5" hidden="1" customWidth="1"/>
    <col min="23" max="23" width="3.625" hidden="1" customWidth="1"/>
    <col min="24" max="24" width="6" hidden="1" customWidth="1"/>
    <col min="25" max="25" width="6.375" hidden="1" customWidth="1"/>
    <col min="26" max="26" width="5.875" hidden="1" customWidth="1"/>
    <col min="27" max="27" width="7.5" hidden="1" customWidth="1"/>
    <col min="28" max="28" width="7" hidden="1" customWidth="1"/>
    <col min="29" max="29" width="6.125" hidden="1" customWidth="1"/>
    <col min="30" max="30" width="4.875" hidden="1" customWidth="1"/>
    <col min="31" max="31" width="5.5" hidden="1" customWidth="1"/>
    <col min="32" max="32" width="0" hidden="1" customWidth="1"/>
  </cols>
  <sheetData>
    <row r="1" spans="1:31" ht="15.75" thickTop="1" thickBot="1">
      <c r="A1" s="60"/>
      <c r="B1" s="60"/>
      <c r="C1" s="227"/>
      <c r="D1" s="229" t="s">
        <v>0</v>
      </c>
      <c r="E1" s="230"/>
      <c r="F1" s="230"/>
      <c r="G1" s="231"/>
      <c r="H1" s="300" t="s">
        <v>1</v>
      </c>
      <c r="I1" s="301"/>
      <c r="J1" s="301"/>
      <c r="K1" s="302"/>
      <c r="L1" s="241" t="s">
        <v>2</v>
      </c>
      <c r="M1" s="243" t="s">
        <v>3</v>
      </c>
      <c r="N1" s="77"/>
      <c r="O1" s="78"/>
      <c r="P1" s="78"/>
      <c r="Q1" s="78"/>
      <c r="R1" s="78"/>
      <c r="S1" s="78"/>
      <c r="T1" s="78"/>
      <c r="U1" s="78"/>
      <c r="V1" s="78"/>
      <c r="W1" s="79"/>
    </row>
    <row r="2" spans="1:31" ht="15.75" thickBot="1">
      <c r="A2" s="61"/>
      <c r="B2" s="61"/>
      <c r="C2" s="228"/>
      <c r="D2" s="232"/>
      <c r="E2" s="233"/>
      <c r="F2" s="233"/>
      <c r="G2" s="234"/>
      <c r="H2" s="303"/>
      <c r="I2" s="304"/>
      <c r="J2" s="304"/>
      <c r="K2" s="305"/>
      <c r="L2" s="242"/>
      <c r="M2" s="228"/>
      <c r="N2" s="77"/>
      <c r="O2" s="224" t="s">
        <v>4</v>
      </c>
      <c r="P2" s="273"/>
      <c r="Q2" s="273"/>
      <c r="R2" s="273"/>
      <c r="S2" s="273"/>
      <c r="T2" s="273"/>
      <c r="U2" s="273"/>
      <c r="V2" s="274"/>
      <c r="W2" s="80"/>
      <c r="X2" s="267" t="s">
        <v>124</v>
      </c>
      <c r="Y2" s="268"/>
      <c r="Z2" s="268"/>
      <c r="AA2" s="268"/>
      <c r="AB2" s="268"/>
      <c r="AC2" s="268"/>
      <c r="AD2" s="268"/>
      <c r="AE2" s="269"/>
    </row>
    <row r="3" spans="1:31" ht="15" thickBot="1">
      <c r="A3" s="62" t="s">
        <v>5</v>
      </c>
      <c r="B3" s="63" t="s">
        <v>125</v>
      </c>
      <c r="C3" s="63" t="s">
        <v>126</v>
      </c>
      <c r="D3" s="244" t="s">
        <v>7</v>
      </c>
      <c r="E3" s="246" t="s">
        <v>8</v>
      </c>
      <c r="F3" s="246" t="s">
        <v>9</v>
      </c>
      <c r="G3" s="248" t="s">
        <v>10</v>
      </c>
      <c r="H3" s="244" t="s">
        <v>7</v>
      </c>
      <c r="I3" s="246" t="s">
        <v>8</v>
      </c>
      <c r="J3" s="246" t="s">
        <v>9</v>
      </c>
      <c r="K3" s="248" t="s">
        <v>10</v>
      </c>
      <c r="L3" s="242"/>
      <c r="M3" s="228"/>
      <c r="N3" s="77"/>
      <c r="O3" s="221" t="s">
        <v>11</v>
      </c>
      <c r="P3" s="271"/>
      <c r="Q3" s="271"/>
      <c r="R3" s="272"/>
      <c r="S3" s="221" t="s">
        <v>12</v>
      </c>
      <c r="T3" s="271"/>
      <c r="U3" s="271"/>
      <c r="V3" s="272"/>
      <c r="W3" s="80"/>
      <c r="X3" s="264" t="s">
        <v>87</v>
      </c>
      <c r="Y3" s="265"/>
      <c r="Z3" s="265"/>
      <c r="AA3" s="266"/>
      <c r="AB3" s="264" t="s">
        <v>88</v>
      </c>
      <c r="AC3" s="265"/>
      <c r="AD3" s="265"/>
      <c r="AE3" s="266"/>
    </row>
    <row r="4" spans="1:31" ht="15" thickBot="1">
      <c r="A4" s="62"/>
      <c r="B4" s="62"/>
      <c r="C4" s="63"/>
      <c r="D4" s="245"/>
      <c r="E4" s="247"/>
      <c r="F4" s="247"/>
      <c r="G4" s="249"/>
      <c r="H4" s="245"/>
      <c r="I4" s="247"/>
      <c r="J4" s="247"/>
      <c r="K4" s="249"/>
      <c r="L4" s="242"/>
      <c r="M4" s="228"/>
      <c r="N4" s="77"/>
      <c r="O4" s="81">
        <v>1</v>
      </c>
      <c r="P4" s="82">
        <v>2</v>
      </c>
      <c r="Q4" s="82">
        <v>3</v>
      </c>
      <c r="R4" s="83">
        <v>4</v>
      </c>
      <c r="S4" s="84">
        <v>1</v>
      </c>
      <c r="T4" s="82">
        <v>2</v>
      </c>
      <c r="U4" s="82">
        <v>3</v>
      </c>
      <c r="V4" s="83">
        <v>4</v>
      </c>
      <c r="W4" s="80"/>
      <c r="X4" s="17">
        <v>1</v>
      </c>
      <c r="Y4" s="18">
        <v>2</v>
      </c>
      <c r="Z4" s="18">
        <v>3</v>
      </c>
      <c r="AA4" s="19">
        <v>4</v>
      </c>
      <c r="AB4" s="20">
        <v>1</v>
      </c>
      <c r="AC4" s="18">
        <v>2</v>
      </c>
      <c r="AD4" s="18">
        <v>3</v>
      </c>
      <c r="AE4" s="19">
        <v>4</v>
      </c>
    </row>
    <row r="5" spans="1:31" ht="18" customHeight="1">
      <c r="A5" s="127">
        <v>1</v>
      </c>
      <c r="B5" s="131" t="s">
        <v>127</v>
      </c>
      <c r="C5" s="136" t="s">
        <v>128</v>
      </c>
      <c r="D5" s="64">
        <f t="shared" ref="D5:D17" si="0">(SUM(O5:R5)-MIN(O5:R5)-MAX(O5:R5))/2</f>
        <v>2.1499999999999995</v>
      </c>
      <c r="E5" s="65">
        <f t="shared" ref="E5:E17" si="1">(SUM(S5:V5)-MIN(S5:V5)-MAX(S5:V5))/2</f>
        <v>6</v>
      </c>
      <c r="F5" s="65"/>
      <c r="G5" s="66">
        <f t="shared" ref="G5:G17" si="2">D5+E5-F5</f>
        <v>8.1499999999999986</v>
      </c>
      <c r="H5" s="65">
        <f t="shared" ref="H5:H17" si="3">(SUM(X5:AA5)-MIN(X5:AA5)-MAX(X5:AA5))/2</f>
        <v>3.2499999999999996</v>
      </c>
      <c r="I5" s="65">
        <f t="shared" ref="I5:I17" si="4">(SUM(AB5:AE5)-MIN(AB5:AE5)-MAX(AB5:AE5))/2</f>
        <v>5.75</v>
      </c>
      <c r="J5" s="65"/>
      <c r="K5" s="66">
        <f t="shared" ref="K5:K17" si="5">H5+I5-J5</f>
        <v>9</v>
      </c>
      <c r="L5" s="67">
        <f t="shared" ref="L5:L17" si="6">G5+K5</f>
        <v>17.149999999999999</v>
      </c>
      <c r="M5" s="85">
        <f t="shared" ref="M5:M16" si="7">RANK(L5,L$5:L$17)</f>
        <v>1</v>
      </c>
      <c r="N5" s="77"/>
      <c r="O5" s="86">
        <v>2</v>
      </c>
      <c r="P5" s="87">
        <v>2</v>
      </c>
      <c r="Q5" s="87">
        <v>2.6</v>
      </c>
      <c r="R5" s="88">
        <v>2.2999999999999998</v>
      </c>
      <c r="S5" s="89">
        <v>6</v>
      </c>
      <c r="T5" s="87">
        <v>5.8</v>
      </c>
      <c r="U5" s="87">
        <v>6</v>
      </c>
      <c r="V5" s="88">
        <v>6.2</v>
      </c>
      <c r="W5" s="80"/>
      <c r="X5" s="86">
        <v>3.2</v>
      </c>
      <c r="Y5" s="87">
        <v>3.3</v>
      </c>
      <c r="Z5" s="87">
        <v>3.7</v>
      </c>
      <c r="AA5" s="88">
        <v>2.7</v>
      </c>
      <c r="AB5" s="89">
        <v>5.8</v>
      </c>
      <c r="AC5" s="87">
        <v>5.7</v>
      </c>
      <c r="AD5" s="87">
        <v>6.2</v>
      </c>
      <c r="AE5" s="88">
        <v>5.2</v>
      </c>
    </row>
    <row r="6" spans="1:31" ht="18" customHeight="1">
      <c r="A6" s="128" t="s">
        <v>129</v>
      </c>
      <c r="B6" s="132" t="s">
        <v>130</v>
      </c>
      <c r="C6" s="137" t="s">
        <v>128</v>
      </c>
      <c r="D6" s="68">
        <f t="shared" si="0"/>
        <v>2.3499999999999996</v>
      </c>
      <c r="E6" s="69">
        <f t="shared" si="1"/>
        <v>5.95</v>
      </c>
      <c r="F6" s="69"/>
      <c r="G6" s="70">
        <f t="shared" si="2"/>
        <v>8.3000000000000007</v>
      </c>
      <c r="H6" s="69">
        <f t="shared" si="3"/>
        <v>2.85</v>
      </c>
      <c r="I6" s="69">
        <f t="shared" si="4"/>
        <v>5.9499999999999993</v>
      </c>
      <c r="J6" s="69"/>
      <c r="K6" s="70">
        <f t="shared" si="5"/>
        <v>8.7999999999999989</v>
      </c>
      <c r="L6" s="71">
        <f t="shared" si="6"/>
        <v>17.100000000000001</v>
      </c>
      <c r="M6" s="90">
        <f t="shared" si="7"/>
        <v>2</v>
      </c>
      <c r="O6" s="91">
        <v>2.5</v>
      </c>
      <c r="P6" s="92">
        <v>1.9</v>
      </c>
      <c r="Q6" s="92">
        <v>2.9</v>
      </c>
      <c r="R6" s="93">
        <v>2.2000000000000002</v>
      </c>
      <c r="S6" s="94">
        <v>5.7</v>
      </c>
      <c r="T6" s="92">
        <v>6.2</v>
      </c>
      <c r="U6" s="92">
        <v>7.1</v>
      </c>
      <c r="V6" s="93">
        <v>5.4</v>
      </c>
      <c r="W6" s="79"/>
      <c r="X6" s="91">
        <v>2.1</v>
      </c>
      <c r="Y6" s="92">
        <v>2.6</v>
      </c>
      <c r="Z6" s="92">
        <v>3.1</v>
      </c>
      <c r="AA6" s="93">
        <v>4.2</v>
      </c>
      <c r="AB6" s="94">
        <v>6</v>
      </c>
      <c r="AC6" s="92">
        <v>5.9</v>
      </c>
      <c r="AD6" s="92">
        <v>6</v>
      </c>
      <c r="AE6" s="93">
        <v>5.9</v>
      </c>
    </row>
    <row r="7" spans="1:31" ht="18" customHeight="1">
      <c r="A7" s="129">
        <v>6</v>
      </c>
      <c r="B7" s="132" t="s">
        <v>100</v>
      </c>
      <c r="C7" s="137" t="s">
        <v>131</v>
      </c>
      <c r="D7" s="68">
        <f t="shared" si="0"/>
        <v>3.25</v>
      </c>
      <c r="E7" s="69">
        <f t="shared" si="1"/>
        <v>6.3000000000000007</v>
      </c>
      <c r="F7" s="69"/>
      <c r="G7" s="70">
        <f t="shared" si="2"/>
        <v>9.5500000000000007</v>
      </c>
      <c r="H7" s="69">
        <f t="shared" si="3"/>
        <v>2.3999999999999995</v>
      </c>
      <c r="I7" s="69">
        <f t="shared" si="4"/>
        <v>5.05</v>
      </c>
      <c r="J7" s="69"/>
      <c r="K7" s="70">
        <f t="shared" si="5"/>
        <v>7.4499999999999993</v>
      </c>
      <c r="L7" s="71">
        <f t="shared" si="6"/>
        <v>17</v>
      </c>
      <c r="M7" s="90">
        <f t="shared" si="7"/>
        <v>3</v>
      </c>
      <c r="N7" s="77"/>
      <c r="O7" s="91">
        <v>3.1</v>
      </c>
      <c r="P7" s="92">
        <v>3.4</v>
      </c>
      <c r="Q7" s="92">
        <v>2.6</v>
      </c>
      <c r="R7" s="93">
        <v>4.4000000000000004</v>
      </c>
      <c r="S7" s="91">
        <v>6.2</v>
      </c>
      <c r="T7" s="92">
        <v>6.4</v>
      </c>
      <c r="U7" s="92">
        <v>6.5</v>
      </c>
      <c r="V7" s="93">
        <v>5.5</v>
      </c>
      <c r="W7" s="80"/>
      <c r="X7" s="91">
        <v>2.5</v>
      </c>
      <c r="Y7" s="92">
        <v>2.2999999999999998</v>
      </c>
      <c r="Z7" s="92">
        <v>1.3</v>
      </c>
      <c r="AA7" s="93">
        <v>2.8</v>
      </c>
      <c r="AB7" s="94">
        <v>5.4</v>
      </c>
      <c r="AC7" s="92">
        <v>5.0999999999999996</v>
      </c>
      <c r="AD7" s="92">
        <v>5</v>
      </c>
      <c r="AE7" s="93">
        <v>4</v>
      </c>
    </row>
    <row r="8" spans="1:31" ht="18" customHeight="1">
      <c r="A8" s="129">
        <v>7</v>
      </c>
      <c r="B8" s="132" t="s">
        <v>132</v>
      </c>
      <c r="C8" s="137" t="s">
        <v>133</v>
      </c>
      <c r="D8" s="68">
        <f t="shared" si="0"/>
        <v>1.75</v>
      </c>
      <c r="E8" s="69">
        <f t="shared" si="1"/>
        <v>6.0500000000000016</v>
      </c>
      <c r="F8" s="69"/>
      <c r="G8" s="70">
        <f t="shared" si="2"/>
        <v>7.8000000000000016</v>
      </c>
      <c r="H8" s="69">
        <f t="shared" si="3"/>
        <v>1.85</v>
      </c>
      <c r="I8" s="69">
        <f t="shared" si="4"/>
        <v>5.2</v>
      </c>
      <c r="J8" s="69"/>
      <c r="K8" s="70">
        <f t="shared" si="5"/>
        <v>7.0500000000000007</v>
      </c>
      <c r="L8" s="71">
        <f t="shared" si="6"/>
        <v>14.850000000000001</v>
      </c>
      <c r="M8" s="90">
        <f t="shared" si="7"/>
        <v>4</v>
      </c>
      <c r="N8" s="77"/>
      <c r="O8" s="95">
        <v>2</v>
      </c>
      <c r="P8" s="96">
        <v>1.7</v>
      </c>
      <c r="Q8" s="96">
        <v>1.6</v>
      </c>
      <c r="R8" s="97">
        <v>1.8</v>
      </c>
      <c r="S8" s="91">
        <v>5.7</v>
      </c>
      <c r="T8" s="92">
        <v>6.1</v>
      </c>
      <c r="U8" s="92">
        <v>6.4</v>
      </c>
      <c r="V8" s="93">
        <v>6</v>
      </c>
      <c r="W8" s="80"/>
      <c r="X8" s="197">
        <v>1.8</v>
      </c>
      <c r="Y8" s="198">
        <v>1.9</v>
      </c>
      <c r="Z8" s="198">
        <v>1.6</v>
      </c>
      <c r="AA8" s="199">
        <v>2.2999999999999998</v>
      </c>
      <c r="AB8" s="200">
        <v>5.6</v>
      </c>
      <c r="AC8" s="198">
        <v>4.5</v>
      </c>
      <c r="AD8" s="198">
        <v>5.4</v>
      </c>
      <c r="AE8" s="199">
        <v>5</v>
      </c>
    </row>
    <row r="9" spans="1:31" ht="18" customHeight="1">
      <c r="A9" s="129">
        <v>3</v>
      </c>
      <c r="B9" s="132" t="s">
        <v>134</v>
      </c>
      <c r="C9" s="137" t="s">
        <v>133</v>
      </c>
      <c r="D9" s="68">
        <f t="shared" si="0"/>
        <v>1.7999999999999994</v>
      </c>
      <c r="E9" s="69">
        <f t="shared" si="1"/>
        <v>5.6499999999999995</v>
      </c>
      <c r="F9" s="69"/>
      <c r="G9" s="70">
        <f t="shared" si="2"/>
        <v>7.4499999999999993</v>
      </c>
      <c r="H9" s="69">
        <f t="shared" si="3"/>
        <v>1.1000000000000003</v>
      </c>
      <c r="I9" s="69">
        <f t="shared" si="4"/>
        <v>5.4</v>
      </c>
      <c r="J9" s="69"/>
      <c r="K9" s="70">
        <f t="shared" si="5"/>
        <v>6.5000000000000009</v>
      </c>
      <c r="L9" s="71">
        <f t="shared" si="6"/>
        <v>13.95</v>
      </c>
      <c r="M9" s="90">
        <f t="shared" si="7"/>
        <v>5</v>
      </c>
      <c r="N9" s="77"/>
      <c r="O9" s="91">
        <v>2.2000000000000002</v>
      </c>
      <c r="P9" s="92">
        <v>1.5</v>
      </c>
      <c r="Q9" s="92">
        <v>1.4</v>
      </c>
      <c r="R9" s="93">
        <v>2.1</v>
      </c>
      <c r="S9" s="91">
        <v>5.4</v>
      </c>
      <c r="T9" s="92">
        <v>5.6</v>
      </c>
      <c r="U9" s="92">
        <v>6.1</v>
      </c>
      <c r="V9" s="93">
        <v>5.7</v>
      </c>
      <c r="W9" s="80"/>
      <c r="X9" s="91">
        <v>1</v>
      </c>
      <c r="Y9" s="92">
        <v>0.8</v>
      </c>
      <c r="Z9" s="92">
        <v>1.2</v>
      </c>
      <c r="AA9" s="93">
        <v>1.9</v>
      </c>
      <c r="AB9" s="94">
        <v>5.0999999999999996</v>
      </c>
      <c r="AC9" s="92">
        <v>5.3</v>
      </c>
      <c r="AD9" s="92">
        <v>5.5</v>
      </c>
      <c r="AE9" s="93">
        <v>5.8</v>
      </c>
    </row>
    <row r="10" spans="1:31" ht="18" customHeight="1">
      <c r="A10" s="129">
        <v>9</v>
      </c>
      <c r="B10" s="132" t="s">
        <v>135</v>
      </c>
      <c r="C10" s="137" t="s">
        <v>133</v>
      </c>
      <c r="D10" s="68">
        <f t="shared" si="0"/>
        <v>1.5</v>
      </c>
      <c r="E10" s="69">
        <f t="shared" si="1"/>
        <v>6.1500000000000012</v>
      </c>
      <c r="F10" s="72"/>
      <c r="G10" s="70">
        <f t="shared" si="2"/>
        <v>7.6500000000000012</v>
      </c>
      <c r="H10" s="69">
        <f t="shared" si="3"/>
        <v>2.0499999999999998</v>
      </c>
      <c r="I10" s="69">
        <f t="shared" si="4"/>
        <v>4.6000000000000014</v>
      </c>
      <c r="J10" s="72">
        <v>0.6</v>
      </c>
      <c r="K10" s="70">
        <f t="shared" si="5"/>
        <v>6.0500000000000016</v>
      </c>
      <c r="L10" s="71">
        <f t="shared" si="6"/>
        <v>13.700000000000003</v>
      </c>
      <c r="M10" s="90">
        <f t="shared" si="7"/>
        <v>6</v>
      </c>
      <c r="N10" s="77"/>
      <c r="O10" s="91">
        <v>2</v>
      </c>
      <c r="P10" s="92">
        <v>1.2</v>
      </c>
      <c r="Q10" s="92">
        <v>1.5</v>
      </c>
      <c r="R10" s="93">
        <v>1.5</v>
      </c>
      <c r="S10" s="91">
        <v>5.9</v>
      </c>
      <c r="T10" s="92">
        <v>5.2</v>
      </c>
      <c r="U10" s="92">
        <v>6.6</v>
      </c>
      <c r="V10" s="93">
        <v>6.4</v>
      </c>
      <c r="W10" s="80"/>
      <c r="X10" s="91">
        <v>2.1</v>
      </c>
      <c r="Y10" s="92">
        <v>2.1</v>
      </c>
      <c r="Z10" s="92">
        <v>1.9</v>
      </c>
      <c r="AA10" s="93">
        <v>2</v>
      </c>
      <c r="AB10" s="94">
        <v>3.2</v>
      </c>
      <c r="AC10" s="92">
        <v>4.5</v>
      </c>
      <c r="AD10" s="92">
        <v>5.2</v>
      </c>
      <c r="AE10" s="93">
        <v>4.7</v>
      </c>
    </row>
    <row r="11" spans="1:31" ht="18" customHeight="1">
      <c r="A11" s="129">
        <v>8</v>
      </c>
      <c r="B11" s="132" t="s">
        <v>104</v>
      </c>
      <c r="C11" s="137" t="s">
        <v>131</v>
      </c>
      <c r="D11" s="68">
        <f t="shared" si="0"/>
        <v>1.7000000000000004</v>
      </c>
      <c r="E11" s="69">
        <f t="shared" si="1"/>
        <v>5.35</v>
      </c>
      <c r="F11" s="69"/>
      <c r="G11" s="70">
        <f t="shared" si="2"/>
        <v>7.05</v>
      </c>
      <c r="H11" s="69">
        <f t="shared" si="3"/>
        <v>1.25</v>
      </c>
      <c r="I11" s="69">
        <f t="shared" si="4"/>
        <v>5.2500000000000009</v>
      </c>
      <c r="J11" s="69"/>
      <c r="K11" s="70">
        <f t="shared" si="5"/>
        <v>6.5000000000000009</v>
      </c>
      <c r="L11" s="71">
        <f t="shared" si="6"/>
        <v>13.55</v>
      </c>
      <c r="M11" s="90">
        <f t="shared" si="7"/>
        <v>7</v>
      </c>
      <c r="N11" s="77"/>
      <c r="O11" s="91">
        <v>1.6</v>
      </c>
      <c r="P11" s="92">
        <v>1.8</v>
      </c>
      <c r="Q11" s="92">
        <v>1.6</v>
      </c>
      <c r="R11" s="93">
        <v>1.9</v>
      </c>
      <c r="S11" s="91">
        <v>5.8</v>
      </c>
      <c r="T11" s="92">
        <v>5.2</v>
      </c>
      <c r="U11" s="92">
        <v>5.5</v>
      </c>
      <c r="V11" s="93">
        <v>4.9000000000000004</v>
      </c>
      <c r="W11" s="80"/>
      <c r="X11" s="91">
        <v>0.5</v>
      </c>
      <c r="Y11" s="92">
        <v>1.8</v>
      </c>
      <c r="Z11" s="92">
        <v>1.5</v>
      </c>
      <c r="AA11" s="93">
        <v>1</v>
      </c>
      <c r="AB11" s="94">
        <v>5.7</v>
      </c>
      <c r="AC11" s="92">
        <v>5.9</v>
      </c>
      <c r="AD11" s="92">
        <v>4.8</v>
      </c>
      <c r="AE11" s="93">
        <v>4.5</v>
      </c>
    </row>
    <row r="12" spans="1:31" ht="18" customHeight="1" thickBot="1">
      <c r="A12" s="128" t="s">
        <v>136</v>
      </c>
      <c r="B12" s="133" t="s">
        <v>137</v>
      </c>
      <c r="C12" s="138" t="s">
        <v>133</v>
      </c>
      <c r="D12" s="68">
        <f t="shared" si="0"/>
        <v>1.5</v>
      </c>
      <c r="E12" s="69">
        <f t="shared" si="1"/>
        <v>5.5500000000000007</v>
      </c>
      <c r="F12" s="69"/>
      <c r="G12" s="70">
        <f t="shared" si="2"/>
        <v>7.0500000000000007</v>
      </c>
      <c r="H12" s="69">
        <f t="shared" si="3"/>
        <v>1.0000000000000002</v>
      </c>
      <c r="I12" s="69">
        <f t="shared" si="4"/>
        <v>4.8499999999999988</v>
      </c>
      <c r="J12" s="69"/>
      <c r="K12" s="70">
        <f t="shared" si="5"/>
        <v>5.8499999999999988</v>
      </c>
      <c r="L12" s="71">
        <f t="shared" si="6"/>
        <v>12.899999999999999</v>
      </c>
      <c r="M12" s="90">
        <f t="shared" si="7"/>
        <v>8</v>
      </c>
      <c r="O12" s="100">
        <v>1.7</v>
      </c>
      <c r="P12" s="101">
        <v>1.3</v>
      </c>
      <c r="Q12" s="101">
        <v>1.4</v>
      </c>
      <c r="R12" s="102">
        <v>1.6</v>
      </c>
      <c r="S12" s="100">
        <v>5.5</v>
      </c>
      <c r="T12" s="101">
        <v>5.3</v>
      </c>
      <c r="U12" s="101">
        <v>5.8</v>
      </c>
      <c r="V12" s="102">
        <v>5.6</v>
      </c>
      <c r="W12" s="79"/>
      <c r="X12" s="192">
        <v>0.8</v>
      </c>
      <c r="Y12" s="193">
        <v>2.6</v>
      </c>
      <c r="Z12" s="193">
        <v>0.5</v>
      </c>
      <c r="AA12" s="194">
        <v>1.2</v>
      </c>
      <c r="AB12" s="201">
        <v>4.8</v>
      </c>
      <c r="AC12" s="193">
        <v>4.5999999999999996</v>
      </c>
      <c r="AD12" s="193">
        <v>4.9000000000000004</v>
      </c>
      <c r="AE12" s="194">
        <v>5</v>
      </c>
    </row>
    <row r="13" spans="1:31" ht="18" customHeight="1" thickBot="1">
      <c r="A13" s="130" t="s">
        <v>138</v>
      </c>
      <c r="B13" s="217" t="s">
        <v>139</v>
      </c>
      <c r="C13" s="218" t="s">
        <v>133</v>
      </c>
      <c r="D13" s="68">
        <f t="shared" si="0"/>
        <v>1.1499999999999997</v>
      </c>
      <c r="E13" s="69">
        <f t="shared" si="1"/>
        <v>5.0499999999999989</v>
      </c>
      <c r="F13" s="69"/>
      <c r="G13" s="70">
        <f t="shared" si="2"/>
        <v>6.1999999999999984</v>
      </c>
      <c r="H13" s="69">
        <f t="shared" si="3"/>
        <v>0.84999999999999987</v>
      </c>
      <c r="I13" s="69">
        <f t="shared" si="4"/>
        <v>5.299999999999998</v>
      </c>
      <c r="J13" s="69"/>
      <c r="K13" s="70">
        <f t="shared" si="5"/>
        <v>6.1499999999999977</v>
      </c>
      <c r="L13" s="71">
        <f t="shared" si="6"/>
        <v>12.349999999999996</v>
      </c>
      <c r="M13" s="90">
        <f t="shared" si="7"/>
        <v>9</v>
      </c>
      <c r="O13" s="91">
        <v>0.9</v>
      </c>
      <c r="P13" s="92">
        <v>1.4</v>
      </c>
      <c r="Q13" s="92">
        <v>0.9</v>
      </c>
      <c r="R13" s="93">
        <v>1.5</v>
      </c>
      <c r="S13" s="91">
        <v>4.8</v>
      </c>
      <c r="T13" s="92">
        <v>4.9000000000000004</v>
      </c>
      <c r="U13" s="92">
        <v>5.7</v>
      </c>
      <c r="V13" s="93">
        <v>5.2</v>
      </c>
      <c r="W13" s="79"/>
      <c r="X13" s="86">
        <v>0.8</v>
      </c>
      <c r="Y13" s="87">
        <v>0.8</v>
      </c>
      <c r="Z13" s="87">
        <v>0.9</v>
      </c>
      <c r="AA13" s="88">
        <v>1.1000000000000001</v>
      </c>
      <c r="AB13" s="89">
        <v>4.8</v>
      </c>
      <c r="AC13" s="87">
        <v>5.6</v>
      </c>
      <c r="AD13" s="87">
        <v>5</v>
      </c>
      <c r="AE13" s="88">
        <v>5.9</v>
      </c>
    </row>
    <row r="14" spans="1:31" ht="15" thickBot="1">
      <c r="A14" s="130">
        <v>2</v>
      </c>
      <c r="B14" s="132" t="s">
        <v>92</v>
      </c>
      <c r="C14" s="138" t="s">
        <v>131</v>
      </c>
      <c r="D14" s="68">
        <f t="shared" si="0"/>
        <v>1.2000000000000002</v>
      </c>
      <c r="E14" s="69">
        <f t="shared" si="1"/>
        <v>5.0000000000000009</v>
      </c>
      <c r="F14" s="69"/>
      <c r="G14" s="70">
        <f t="shared" si="2"/>
        <v>6.2000000000000011</v>
      </c>
      <c r="H14" s="69">
        <f t="shared" si="3"/>
        <v>0.79999999999999993</v>
      </c>
      <c r="I14" s="69">
        <f t="shared" si="4"/>
        <v>4.6499999999999995</v>
      </c>
      <c r="J14" s="69"/>
      <c r="K14" s="70">
        <f t="shared" si="5"/>
        <v>5.4499999999999993</v>
      </c>
      <c r="L14" s="71">
        <f t="shared" si="6"/>
        <v>11.65</v>
      </c>
      <c r="M14" s="90">
        <f t="shared" si="7"/>
        <v>10</v>
      </c>
      <c r="N14" s="77"/>
      <c r="O14" s="91">
        <v>1.2</v>
      </c>
      <c r="P14" s="92">
        <v>1.2</v>
      </c>
      <c r="Q14" s="92">
        <v>1.3</v>
      </c>
      <c r="R14" s="93">
        <v>1.2</v>
      </c>
      <c r="S14" s="91">
        <v>4.5</v>
      </c>
      <c r="T14" s="92">
        <v>5.6</v>
      </c>
      <c r="U14" s="92">
        <v>5</v>
      </c>
      <c r="V14" s="93">
        <v>5</v>
      </c>
      <c r="W14" s="80"/>
      <c r="X14" s="91">
        <v>0.7</v>
      </c>
      <c r="Y14" s="92">
        <v>1.2</v>
      </c>
      <c r="Z14" s="92">
        <v>0.4</v>
      </c>
      <c r="AA14" s="93">
        <v>0.9</v>
      </c>
      <c r="AB14" s="94">
        <v>4.8</v>
      </c>
      <c r="AC14" s="92">
        <v>4.9000000000000004</v>
      </c>
      <c r="AD14" s="92">
        <v>4.5</v>
      </c>
      <c r="AE14" s="93">
        <v>4.2</v>
      </c>
    </row>
    <row r="15" spans="1:31" ht="15" thickBot="1">
      <c r="A15" s="130">
        <v>5</v>
      </c>
      <c r="B15" s="132" t="s">
        <v>140</v>
      </c>
      <c r="C15" s="139" t="s">
        <v>141</v>
      </c>
      <c r="D15" s="68">
        <f t="shared" si="0"/>
        <v>0.5</v>
      </c>
      <c r="E15" s="69">
        <f t="shared" si="1"/>
        <v>5.0999999999999996</v>
      </c>
      <c r="F15" s="69"/>
      <c r="G15" s="70">
        <f t="shared" si="2"/>
        <v>5.6</v>
      </c>
      <c r="H15" s="69">
        <f t="shared" si="3"/>
        <v>0.4</v>
      </c>
      <c r="I15" s="69">
        <f t="shared" si="4"/>
        <v>3.6999999999999997</v>
      </c>
      <c r="J15" s="69">
        <v>0.6</v>
      </c>
      <c r="K15" s="70">
        <f t="shared" si="5"/>
        <v>3.4999999999999996</v>
      </c>
      <c r="L15" s="71">
        <f t="shared" si="6"/>
        <v>9.1</v>
      </c>
      <c r="M15" s="90">
        <f t="shared" si="7"/>
        <v>11</v>
      </c>
      <c r="N15" s="77"/>
      <c r="O15" s="91">
        <v>0.7</v>
      </c>
      <c r="P15" s="92">
        <v>0.4</v>
      </c>
      <c r="Q15" s="92">
        <v>0.3</v>
      </c>
      <c r="R15" s="93">
        <v>0.6</v>
      </c>
      <c r="S15" s="91">
        <v>3.6</v>
      </c>
      <c r="T15" s="92">
        <v>4.7</v>
      </c>
      <c r="U15" s="92">
        <v>5.6</v>
      </c>
      <c r="V15" s="93">
        <v>5.5</v>
      </c>
      <c r="W15" s="80"/>
      <c r="X15" s="91">
        <v>0.4</v>
      </c>
      <c r="Y15" s="92">
        <v>0.8</v>
      </c>
      <c r="Z15" s="92">
        <v>0.4</v>
      </c>
      <c r="AA15" s="93">
        <v>0.4</v>
      </c>
      <c r="AB15" s="94">
        <v>3.8</v>
      </c>
      <c r="AC15" s="92">
        <v>3.6</v>
      </c>
      <c r="AD15" s="92">
        <v>4.8</v>
      </c>
      <c r="AE15" s="93">
        <v>3.5</v>
      </c>
    </row>
    <row r="16" spans="1:31" ht="15" thickBot="1">
      <c r="A16" s="216">
        <v>4</v>
      </c>
      <c r="B16" s="152" t="s">
        <v>96</v>
      </c>
      <c r="C16" s="153" t="s">
        <v>131</v>
      </c>
      <c r="D16" s="154">
        <f t="shared" si="0"/>
        <v>0</v>
      </c>
      <c r="E16" s="155">
        <f t="shared" si="1"/>
        <v>0</v>
      </c>
      <c r="F16" s="155"/>
      <c r="G16" s="156">
        <f t="shared" si="2"/>
        <v>0</v>
      </c>
      <c r="H16" s="155">
        <f t="shared" si="3"/>
        <v>0</v>
      </c>
      <c r="I16" s="155">
        <f t="shared" si="4"/>
        <v>0</v>
      </c>
      <c r="J16" s="155"/>
      <c r="K16" s="156">
        <f t="shared" si="5"/>
        <v>0</v>
      </c>
      <c r="L16" s="157">
        <f t="shared" si="6"/>
        <v>0</v>
      </c>
      <c r="M16" s="90">
        <f t="shared" si="7"/>
        <v>12</v>
      </c>
      <c r="N16" s="77"/>
      <c r="O16" s="207"/>
      <c r="P16" s="208"/>
      <c r="Q16" s="208"/>
      <c r="R16" s="209"/>
      <c r="S16" s="207"/>
      <c r="T16" s="208"/>
      <c r="U16" s="208"/>
      <c r="V16" s="209"/>
      <c r="W16" s="210"/>
      <c r="X16" s="207"/>
      <c r="Y16" s="208"/>
      <c r="Z16" s="208"/>
      <c r="AA16" s="209"/>
      <c r="AB16" s="211"/>
      <c r="AC16" s="208"/>
      <c r="AD16" s="208"/>
      <c r="AE16" s="209"/>
    </row>
    <row r="17" spans="1:31" ht="15" thickBot="1">
      <c r="A17" s="158">
        <v>13</v>
      </c>
      <c r="B17" s="159" t="s">
        <v>142</v>
      </c>
      <c r="C17" s="160" t="s">
        <v>143</v>
      </c>
      <c r="D17" s="161">
        <f t="shared" si="0"/>
        <v>0</v>
      </c>
      <c r="E17" s="162">
        <f t="shared" si="1"/>
        <v>0</v>
      </c>
      <c r="F17" s="162"/>
      <c r="G17" s="163">
        <f t="shared" si="2"/>
        <v>0</v>
      </c>
      <c r="H17" s="162">
        <f t="shared" si="3"/>
        <v>0</v>
      </c>
      <c r="I17" s="162">
        <f t="shared" si="4"/>
        <v>0</v>
      </c>
      <c r="J17" s="162"/>
      <c r="K17" s="163">
        <f t="shared" si="5"/>
        <v>0</v>
      </c>
      <c r="L17" s="164">
        <f t="shared" si="6"/>
        <v>0</v>
      </c>
      <c r="M17" s="165"/>
      <c r="O17" s="202"/>
      <c r="P17" s="203"/>
      <c r="Q17" s="203"/>
      <c r="R17" s="204"/>
      <c r="S17" s="202"/>
      <c r="T17" s="203"/>
      <c r="U17" s="203"/>
      <c r="V17" s="204"/>
      <c r="W17" s="205"/>
      <c r="X17" s="202"/>
      <c r="Y17" s="203"/>
      <c r="Z17" s="203"/>
      <c r="AA17" s="204"/>
      <c r="AB17" s="206"/>
      <c r="AC17" s="203"/>
      <c r="AD17" s="203"/>
      <c r="AE17" s="204"/>
    </row>
    <row r="18" spans="1:31" ht="15" thickTop="1">
      <c r="X18" s="177"/>
      <c r="Y18" s="177"/>
      <c r="Z18" s="177"/>
      <c r="AA18" s="177"/>
      <c r="AB18" s="177"/>
      <c r="AC18" s="177"/>
      <c r="AD18" s="177"/>
      <c r="AE18" s="177"/>
    </row>
    <row r="19" spans="1:31" ht="15" thickBot="1">
      <c r="X19" s="178"/>
      <c r="Y19" s="178"/>
      <c r="Z19" s="178"/>
      <c r="AA19" s="178"/>
      <c r="AB19" s="178"/>
      <c r="AC19" s="178"/>
      <c r="AD19" s="178"/>
      <c r="AE19" s="178"/>
    </row>
    <row r="20" spans="1:31" ht="15.75" thickTop="1" thickBot="1">
      <c r="A20" s="60"/>
      <c r="B20" s="60"/>
      <c r="C20" s="227"/>
      <c r="D20" s="229" t="s">
        <v>0</v>
      </c>
      <c r="E20" s="230"/>
      <c r="F20" s="230"/>
      <c r="G20" s="231"/>
      <c r="H20" s="300" t="s">
        <v>1</v>
      </c>
      <c r="I20" s="301"/>
      <c r="J20" s="301"/>
      <c r="K20" s="302"/>
      <c r="L20" s="241" t="s">
        <v>2</v>
      </c>
      <c r="M20" s="243" t="s">
        <v>3</v>
      </c>
      <c r="N20" s="77"/>
      <c r="O20" s="78"/>
      <c r="P20" s="78"/>
      <c r="Q20" s="78"/>
      <c r="R20" s="78"/>
      <c r="S20" s="78"/>
      <c r="T20" s="78"/>
      <c r="U20" s="78"/>
      <c r="V20" s="78"/>
      <c r="X20" s="177"/>
      <c r="Y20" s="177"/>
      <c r="Z20" s="177"/>
      <c r="AA20" s="177"/>
      <c r="AB20" s="177"/>
      <c r="AC20" s="177"/>
      <c r="AD20" s="177"/>
      <c r="AE20" s="177"/>
    </row>
    <row r="21" spans="1:31" ht="15.75" thickBot="1">
      <c r="A21" s="61"/>
      <c r="B21" s="61"/>
      <c r="C21" s="228"/>
      <c r="D21" s="232"/>
      <c r="E21" s="233"/>
      <c r="F21" s="233"/>
      <c r="G21" s="234"/>
      <c r="H21" s="303"/>
      <c r="I21" s="304"/>
      <c r="J21" s="304"/>
      <c r="K21" s="305"/>
      <c r="L21" s="242"/>
      <c r="M21" s="228"/>
      <c r="N21" s="77"/>
      <c r="O21" s="224" t="s">
        <v>4</v>
      </c>
      <c r="P21" s="273"/>
      <c r="Q21" s="273"/>
      <c r="R21" s="273"/>
      <c r="S21" s="273"/>
      <c r="T21" s="273"/>
      <c r="U21" s="273"/>
      <c r="V21" s="274"/>
      <c r="X21" s="267" t="s">
        <v>124</v>
      </c>
      <c r="Y21" s="268"/>
      <c r="Z21" s="268"/>
      <c r="AA21" s="268"/>
      <c r="AB21" s="268"/>
      <c r="AC21" s="268"/>
      <c r="AD21" s="268"/>
      <c r="AE21" s="269"/>
    </row>
    <row r="22" spans="1:31" ht="15" thickBot="1">
      <c r="A22" s="62" t="s">
        <v>5</v>
      </c>
      <c r="B22" s="63" t="s">
        <v>107</v>
      </c>
      <c r="C22" s="63" t="s">
        <v>126</v>
      </c>
      <c r="D22" s="244" t="s">
        <v>7</v>
      </c>
      <c r="E22" s="246" t="s">
        <v>8</v>
      </c>
      <c r="F22" s="246" t="s">
        <v>9</v>
      </c>
      <c r="G22" s="248" t="s">
        <v>10</v>
      </c>
      <c r="H22" s="244" t="s">
        <v>7</v>
      </c>
      <c r="I22" s="246" t="s">
        <v>8</v>
      </c>
      <c r="J22" s="246" t="s">
        <v>9</v>
      </c>
      <c r="K22" s="248" t="s">
        <v>10</v>
      </c>
      <c r="L22" s="242"/>
      <c r="M22" s="228"/>
      <c r="N22" s="77"/>
      <c r="O22" s="221" t="s">
        <v>11</v>
      </c>
      <c r="P22" s="271"/>
      <c r="Q22" s="271"/>
      <c r="R22" s="272"/>
      <c r="S22" s="221" t="s">
        <v>12</v>
      </c>
      <c r="T22" s="271"/>
      <c r="U22" s="271"/>
      <c r="V22" s="272"/>
      <c r="X22" s="264" t="s">
        <v>87</v>
      </c>
      <c r="Y22" s="265"/>
      <c r="Z22" s="265"/>
      <c r="AA22" s="266"/>
      <c r="AB22" s="264" t="s">
        <v>88</v>
      </c>
      <c r="AC22" s="265"/>
      <c r="AD22" s="265"/>
      <c r="AE22" s="266"/>
    </row>
    <row r="23" spans="1:31" ht="15" thickBot="1">
      <c r="A23" s="62"/>
      <c r="B23" s="62"/>
      <c r="C23" s="63"/>
      <c r="D23" s="245"/>
      <c r="E23" s="247"/>
      <c r="F23" s="247"/>
      <c r="G23" s="249"/>
      <c r="H23" s="245"/>
      <c r="I23" s="247"/>
      <c r="J23" s="247"/>
      <c r="K23" s="249"/>
      <c r="L23" s="242"/>
      <c r="M23" s="228"/>
      <c r="N23" s="77"/>
      <c r="O23" s="81">
        <v>1</v>
      </c>
      <c r="P23" s="82">
        <v>2</v>
      </c>
      <c r="Q23" s="82">
        <v>3</v>
      </c>
      <c r="R23" s="83">
        <v>4</v>
      </c>
      <c r="S23" s="84">
        <v>1</v>
      </c>
      <c r="T23" s="82">
        <v>2</v>
      </c>
      <c r="U23" s="82">
        <v>3</v>
      </c>
      <c r="V23" s="83">
        <v>4</v>
      </c>
      <c r="X23" s="17">
        <v>1</v>
      </c>
      <c r="Y23" s="18">
        <v>2</v>
      </c>
      <c r="Z23" s="18">
        <v>3</v>
      </c>
      <c r="AA23" s="19">
        <v>4</v>
      </c>
      <c r="AB23" s="20">
        <v>1</v>
      </c>
      <c r="AC23" s="18">
        <v>2</v>
      </c>
      <c r="AD23" s="18">
        <v>3</v>
      </c>
      <c r="AE23" s="19">
        <v>4</v>
      </c>
    </row>
    <row r="24" spans="1:31" ht="15" thickBot="1">
      <c r="A24" s="127">
        <v>2</v>
      </c>
      <c r="B24" s="148" t="s">
        <v>109</v>
      </c>
      <c r="C24" s="144" t="s">
        <v>131</v>
      </c>
      <c r="D24" s="64">
        <f t="shared" ref="D24:D29" si="8">(SUM(O24:R24)-MIN(O24:R24)-MAX(O24:R24))/2</f>
        <v>2.2500000000000009</v>
      </c>
      <c r="E24" s="65">
        <f t="shared" ref="E24:E29" si="9">(SUM(S24:V24)-MIN(S24:V24)-MAX(S24:V24))/2</f>
        <v>6.1999999999999984</v>
      </c>
      <c r="F24" s="65"/>
      <c r="G24" s="66">
        <f t="shared" ref="G24:G29" si="10">D24+E24-F24</f>
        <v>8.4499999999999993</v>
      </c>
      <c r="H24" s="65">
        <f t="shared" ref="H24:H29" si="11">(SUM(X24:AA24)-MIN(X24:AA24)-MAX(X24:AA24))/2</f>
        <v>2.1999999999999997</v>
      </c>
      <c r="I24" s="65">
        <f t="shared" ref="I24:I29" si="12">(SUM(AB24:AE24)-MIN(AB24:AE24)-MAX(AB24:AE24))/2</f>
        <v>6</v>
      </c>
      <c r="J24" s="65"/>
      <c r="K24" s="66">
        <f t="shared" ref="K24:K29" si="13">H24+I24-J24</f>
        <v>8.1999999999999993</v>
      </c>
      <c r="L24" s="67">
        <f t="shared" ref="L24:L29" si="14">G24+K24</f>
        <v>16.649999999999999</v>
      </c>
      <c r="M24" s="85">
        <f t="shared" ref="M24:M29" si="15">RANK(L24,L$17:L$29)</f>
        <v>1</v>
      </c>
      <c r="N24" s="77"/>
      <c r="O24" s="86">
        <v>3</v>
      </c>
      <c r="P24" s="87">
        <v>2.2999999999999998</v>
      </c>
      <c r="Q24" s="87">
        <v>1.6</v>
      </c>
      <c r="R24" s="88">
        <v>2.2000000000000002</v>
      </c>
      <c r="S24" s="89">
        <v>6.3</v>
      </c>
      <c r="T24" s="87">
        <v>6.1</v>
      </c>
      <c r="U24" s="87">
        <v>6.4</v>
      </c>
      <c r="V24" s="88">
        <v>6</v>
      </c>
      <c r="W24" s="79"/>
      <c r="X24" s="86">
        <v>2</v>
      </c>
      <c r="Y24" s="87">
        <v>2.4</v>
      </c>
      <c r="Z24" s="87">
        <v>1.5</v>
      </c>
      <c r="AA24" s="88">
        <v>2.8</v>
      </c>
      <c r="AB24" s="89">
        <v>5.7</v>
      </c>
      <c r="AC24" s="87">
        <v>5.2</v>
      </c>
      <c r="AD24" s="87">
        <v>6.3</v>
      </c>
      <c r="AE24" s="88">
        <v>6.5</v>
      </c>
    </row>
    <row r="25" spans="1:31" ht="15" thickBot="1">
      <c r="A25" s="128">
        <v>3</v>
      </c>
      <c r="B25" s="149" t="s">
        <v>144</v>
      </c>
      <c r="C25" s="145" t="s">
        <v>133</v>
      </c>
      <c r="D25" s="68">
        <f t="shared" si="8"/>
        <v>1.25</v>
      </c>
      <c r="E25" s="69">
        <f t="shared" si="9"/>
        <v>5.6</v>
      </c>
      <c r="F25" s="69"/>
      <c r="G25" s="70">
        <f t="shared" si="10"/>
        <v>6.85</v>
      </c>
      <c r="H25" s="69">
        <f t="shared" si="11"/>
        <v>2.4500000000000002</v>
      </c>
      <c r="I25" s="69">
        <f t="shared" si="12"/>
        <v>6.3500000000000005</v>
      </c>
      <c r="J25" s="69"/>
      <c r="K25" s="70">
        <f t="shared" si="13"/>
        <v>8.8000000000000007</v>
      </c>
      <c r="L25" s="71">
        <f t="shared" si="14"/>
        <v>15.65</v>
      </c>
      <c r="M25" s="85">
        <f t="shared" si="15"/>
        <v>2</v>
      </c>
      <c r="N25" s="77"/>
      <c r="O25" s="91">
        <v>1</v>
      </c>
      <c r="P25" s="92">
        <v>1.3</v>
      </c>
      <c r="Q25" s="92">
        <v>1.2</v>
      </c>
      <c r="R25" s="93">
        <v>1.7</v>
      </c>
      <c r="S25" s="94">
        <v>5</v>
      </c>
      <c r="T25" s="92">
        <v>5.7</v>
      </c>
      <c r="U25" s="92">
        <v>5.6</v>
      </c>
      <c r="V25" s="93">
        <v>5.6</v>
      </c>
      <c r="W25" s="79"/>
      <c r="X25" s="91">
        <v>2.4</v>
      </c>
      <c r="Y25" s="92">
        <v>2.4</v>
      </c>
      <c r="Z25" s="92">
        <v>2.6</v>
      </c>
      <c r="AA25" s="93">
        <v>2.5</v>
      </c>
      <c r="AB25" s="94">
        <v>5.2</v>
      </c>
      <c r="AC25" s="92">
        <v>6.6</v>
      </c>
      <c r="AD25" s="92">
        <v>6.2</v>
      </c>
      <c r="AE25" s="93">
        <v>6.5</v>
      </c>
    </row>
    <row r="26" spans="1:31" ht="15" thickBot="1">
      <c r="A26" s="129">
        <v>4</v>
      </c>
      <c r="B26" s="149" t="s">
        <v>145</v>
      </c>
      <c r="C26" s="145" t="s">
        <v>146</v>
      </c>
      <c r="D26" s="68">
        <f t="shared" si="8"/>
        <v>2.25</v>
      </c>
      <c r="E26" s="69">
        <f t="shared" si="9"/>
        <v>6.35</v>
      </c>
      <c r="F26" s="69"/>
      <c r="G26" s="70">
        <f t="shared" si="10"/>
        <v>8.6</v>
      </c>
      <c r="H26" s="69">
        <f t="shared" si="11"/>
        <v>1.9500000000000002</v>
      </c>
      <c r="I26" s="69">
        <f t="shared" si="12"/>
        <v>5.0999999999999996</v>
      </c>
      <c r="J26" s="69"/>
      <c r="K26" s="70">
        <f t="shared" si="13"/>
        <v>7.05</v>
      </c>
      <c r="L26" s="71">
        <f t="shared" si="14"/>
        <v>15.649999999999999</v>
      </c>
      <c r="M26" s="85">
        <f t="shared" si="15"/>
        <v>3</v>
      </c>
      <c r="N26" s="77"/>
      <c r="O26" s="91">
        <v>2.5</v>
      </c>
      <c r="P26" s="92">
        <v>2.2000000000000002</v>
      </c>
      <c r="Q26" s="92">
        <v>2</v>
      </c>
      <c r="R26" s="93">
        <v>2.2999999999999998</v>
      </c>
      <c r="S26" s="91">
        <v>5.2</v>
      </c>
      <c r="T26" s="92">
        <v>6.5</v>
      </c>
      <c r="U26" s="92">
        <v>6.5</v>
      </c>
      <c r="V26" s="93">
        <v>6.2</v>
      </c>
      <c r="W26" s="79"/>
      <c r="X26" s="91">
        <v>2.2000000000000002</v>
      </c>
      <c r="Y26" s="92">
        <v>2.5</v>
      </c>
      <c r="Z26" s="92">
        <v>1.4</v>
      </c>
      <c r="AA26" s="93">
        <v>1.7</v>
      </c>
      <c r="AB26" s="94">
        <v>5.8</v>
      </c>
      <c r="AC26" s="92">
        <v>5</v>
      </c>
      <c r="AD26" s="92">
        <v>5.2</v>
      </c>
      <c r="AE26" s="93">
        <v>4.9000000000000004</v>
      </c>
    </row>
    <row r="27" spans="1:31" ht="15" thickBot="1">
      <c r="A27" s="129">
        <v>6</v>
      </c>
      <c r="B27" s="149" t="s">
        <v>147</v>
      </c>
      <c r="C27" s="145" t="s">
        <v>133</v>
      </c>
      <c r="D27" s="68">
        <f t="shared" si="8"/>
        <v>1.55</v>
      </c>
      <c r="E27" s="69">
        <f t="shared" si="9"/>
        <v>5.5500000000000007</v>
      </c>
      <c r="F27" s="69"/>
      <c r="G27" s="70">
        <f t="shared" si="10"/>
        <v>7.1000000000000005</v>
      </c>
      <c r="H27" s="69">
        <f t="shared" si="11"/>
        <v>1.7500000000000007</v>
      </c>
      <c r="I27" s="69">
        <f t="shared" si="12"/>
        <v>5.75</v>
      </c>
      <c r="J27" s="69"/>
      <c r="K27" s="70">
        <f t="shared" si="13"/>
        <v>7.5000000000000009</v>
      </c>
      <c r="L27" s="71">
        <f t="shared" si="14"/>
        <v>14.600000000000001</v>
      </c>
      <c r="M27" s="85">
        <f t="shared" si="15"/>
        <v>4</v>
      </c>
      <c r="N27" s="77"/>
      <c r="O27" s="95">
        <v>1.3</v>
      </c>
      <c r="P27" s="96">
        <v>1.3</v>
      </c>
      <c r="Q27" s="96">
        <v>1.9</v>
      </c>
      <c r="R27" s="97">
        <v>1.8</v>
      </c>
      <c r="S27" s="91">
        <v>5</v>
      </c>
      <c r="T27" s="92">
        <v>5.4</v>
      </c>
      <c r="U27" s="92">
        <v>5.7</v>
      </c>
      <c r="V27" s="93">
        <v>6.2</v>
      </c>
      <c r="W27" s="79"/>
      <c r="X27" s="91">
        <v>1.1000000000000001</v>
      </c>
      <c r="Y27" s="92">
        <v>1.6</v>
      </c>
      <c r="Z27" s="92">
        <v>2.1</v>
      </c>
      <c r="AA27" s="93">
        <v>1.9</v>
      </c>
      <c r="AB27" s="94">
        <v>5.7</v>
      </c>
      <c r="AC27" s="92">
        <v>6.7</v>
      </c>
      <c r="AD27" s="92">
        <v>5.8</v>
      </c>
      <c r="AE27" s="93">
        <v>5.5</v>
      </c>
    </row>
    <row r="28" spans="1:31" ht="15" thickBot="1">
      <c r="A28" s="129">
        <v>5</v>
      </c>
      <c r="B28" s="150" t="s">
        <v>111</v>
      </c>
      <c r="C28" s="146" t="s">
        <v>131</v>
      </c>
      <c r="D28" s="68">
        <f t="shared" si="8"/>
        <v>1.7500000000000002</v>
      </c>
      <c r="E28" s="69">
        <f t="shared" si="9"/>
        <v>5.35</v>
      </c>
      <c r="F28" s="69"/>
      <c r="G28" s="70">
        <f t="shared" si="10"/>
        <v>7.1</v>
      </c>
      <c r="H28" s="69">
        <f t="shared" si="11"/>
        <v>1.8499999999999996</v>
      </c>
      <c r="I28" s="69">
        <f t="shared" si="12"/>
        <v>5.15</v>
      </c>
      <c r="J28" s="69"/>
      <c r="K28" s="70">
        <f t="shared" si="13"/>
        <v>7</v>
      </c>
      <c r="L28" s="71">
        <f t="shared" si="14"/>
        <v>14.1</v>
      </c>
      <c r="M28" s="85">
        <f t="shared" si="15"/>
        <v>5</v>
      </c>
      <c r="N28" s="77"/>
      <c r="O28" s="91">
        <v>1.9</v>
      </c>
      <c r="P28" s="92">
        <v>1.7</v>
      </c>
      <c r="Q28" s="92">
        <v>1.8</v>
      </c>
      <c r="R28" s="93">
        <v>1.6</v>
      </c>
      <c r="S28" s="91">
        <v>5.2</v>
      </c>
      <c r="T28" s="92">
        <v>6.3</v>
      </c>
      <c r="U28" s="92">
        <v>5.4</v>
      </c>
      <c r="V28" s="93">
        <v>5.3</v>
      </c>
      <c r="W28" s="79"/>
      <c r="X28" s="91">
        <v>0.8</v>
      </c>
      <c r="Y28" s="92">
        <v>2.2000000000000002</v>
      </c>
      <c r="Z28" s="92">
        <v>2.1</v>
      </c>
      <c r="AA28" s="93">
        <v>1.6</v>
      </c>
      <c r="AB28" s="94">
        <v>5</v>
      </c>
      <c r="AC28" s="92">
        <v>5.3</v>
      </c>
      <c r="AD28" s="92">
        <v>6</v>
      </c>
      <c r="AE28" s="93">
        <v>5</v>
      </c>
    </row>
    <row r="29" spans="1:31">
      <c r="A29" s="129">
        <v>1</v>
      </c>
      <c r="B29" s="151" t="s">
        <v>148</v>
      </c>
      <c r="C29" s="147" t="s">
        <v>128</v>
      </c>
      <c r="D29" s="68">
        <f t="shared" si="8"/>
        <v>1.2</v>
      </c>
      <c r="E29" s="69">
        <f t="shared" si="9"/>
        <v>5.0500000000000007</v>
      </c>
      <c r="F29" s="72"/>
      <c r="G29" s="70">
        <f t="shared" si="10"/>
        <v>6.2500000000000009</v>
      </c>
      <c r="H29" s="69">
        <f t="shared" si="11"/>
        <v>1.2499999999999998</v>
      </c>
      <c r="I29" s="69">
        <f t="shared" si="12"/>
        <v>4.1500000000000004</v>
      </c>
      <c r="J29" s="72">
        <v>0.3</v>
      </c>
      <c r="K29" s="70">
        <f t="shared" si="13"/>
        <v>5.1000000000000005</v>
      </c>
      <c r="L29" s="71">
        <f t="shared" si="14"/>
        <v>11.350000000000001</v>
      </c>
      <c r="M29" s="85">
        <f t="shared" si="15"/>
        <v>6</v>
      </c>
      <c r="N29" s="77"/>
      <c r="O29" s="91">
        <v>0.9</v>
      </c>
      <c r="P29" s="92">
        <v>1</v>
      </c>
      <c r="Q29" s="92">
        <v>1.4</v>
      </c>
      <c r="R29" s="93">
        <v>2.1</v>
      </c>
      <c r="S29" s="91">
        <v>5</v>
      </c>
      <c r="T29" s="92">
        <v>5.0999999999999996</v>
      </c>
      <c r="U29" s="92">
        <v>6.2</v>
      </c>
      <c r="V29" s="93">
        <v>5</v>
      </c>
      <c r="W29" s="79"/>
      <c r="X29" s="91">
        <v>0.2</v>
      </c>
      <c r="Y29" s="92">
        <v>1.3</v>
      </c>
      <c r="Z29" s="92">
        <v>1.4</v>
      </c>
      <c r="AA29" s="93">
        <v>1.2</v>
      </c>
      <c r="AB29" s="94">
        <v>4</v>
      </c>
      <c r="AC29" s="92">
        <v>3.3</v>
      </c>
      <c r="AD29" s="92">
        <v>5.2</v>
      </c>
      <c r="AE29" s="93">
        <v>4.3</v>
      </c>
    </row>
    <row r="30" spans="1:31">
      <c r="A30" s="129">
        <v>7</v>
      </c>
      <c r="B30" s="132"/>
      <c r="C30" s="137"/>
      <c r="D30" s="68">
        <f t="shared" ref="D30:D36" si="16">(SUM(O30:R30)-MIN(O30:R30)-MAX(O30:R30))/2</f>
        <v>0</v>
      </c>
      <c r="E30" s="69">
        <f t="shared" ref="E30:E36" si="17">(SUM(S30:V30)-MIN(S30:V30)-MAX(S30:V30))/2</f>
        <v>0</v>
      </c>
      <c r="F30" s="69"/>
      <c r="G30" s="70">
        <f t="shared" ref="G30:G36" si="18">D30+E30-F30</f>
        <v>0</v>
      </c>
      <c r="H30" s="69">
        <f t="shared" ref="H30:H35" si="19">(SUM(X30:AA30)-MIN(X30:AA30)-MAX(X30:AA30))/2</f>
        <v>0</v>
      </c>
      <c r="I30" s="69">
        <f t="shared" ref="I30:I35" si="20">(SUM(AB30:AE30)-MIN(AB30:AE30)-MAX(AB30:AE30))/2</f>
        <v>0</v>
      </c>
      <c r="J30" s="69"/>
      <c r="K30" s="70">
        <f t="shared" ref="K30:K36" si="21">H30+I30-J30</f>
        <v>0</v>
      </c>
      <c r="L30" s="71">
        <f t="shared" ref="L30:L36" si="22">G30+K30</f>
        <v>0</v>
      </c>
      <c r="M30" s="90"/>
      <c r="N30" s="77"/>
      <c r="O30" s="91"/>
      <c r="P30" s="92"/>
      <c r="Q30" s="92"/>
      <c r="R30" s="93"/>
      <c r="S30" s="91"/>
      <c r="T30" s="92"/>
      <c r="U30" s="92"/>
      <c r="V30" s="93"/>
      <c r="W30" s="79"/>
      <c r="X30" s="197"/>
      <c r="Y30" s="198"/>
      <c r="Z30" s="198"/>
      <c r="AA30" s="199"/>
      <c r="AB30" s="200"/>
      <c r="AC30" s="198"/>
      <c r="AD30" s="198"/>
      <c r="AE30" s="199"/>
    </row>
    <row r="31" spans="1:31" ht="15" thickBot="1">
      <c r="A31" s="128">
        <v>8</v>
      </c>
      <c r="B31" s="133"/>
      <c r="C31" s="138"/>
      <c r="D31" s="68">
        <f t="shared" si="16"/>
        <v>0</v>
      </c>
      <c r="E31" s="69">
        <f t="shared" si="17"/>
        <v>0</v>
      </c>
      <c r="F31" s="69"/>
      <c r="G31" s="70">
        <f t="shared" si="18"/>
        <v>0</v>
      </c>
      <c r="H31" s="69">
        <f t="shared" si="19"/>
        <v>0</v>
      </c>
      <c r="I31" s="69">
        <f t="shared" si="20"/>
        <v>0</v>
      </c>
      <c r="J31" s="69"/>
      <c r="K31" s="70">
        <f t="shared" si="21"/>
        <v>0</v>
      </c>
      <c r="L31" s="71">
        <f t="shared" si="22"/>
        <v>0</v>
      </c>
      <c r="M31" s="90"/>
      <c r="N31" s="77"/>
      <c r="O31" s="100"/>
      <c r="P31" s="101"/>
      <c r="Q31" s="101"/>
      <c r="R31" s="102"/>
      <c r="S31" s="100"/>
      <c r="T31" s="101"/>
      <c r="U31" s="101"/>
      <c r="V31" s="102"/>
      <c r="W31" s="79"/>
      <c r="X31" s="192"/>
      <c r="Y31" s="193"/>
      <c r="Z31" s="193"/>
      <c r="AA31" s="194"/>
      <c r="AB31" s="201"/>
      <c r="AC31" s="193"/>
      <c r="AD31" s="193"/>
      <c r="AE31" s="194"/>
    </row>
    <row r="32" spans="1:31" ht="15" thickBot="1">
      <c r="A32" s="130">
        <v>9</v>
      </c>
      <c r="B32" s="134"/>
      <c r="C32" s="139"/>
      <c r="D32" s="68">
        <f t="shared" si="16"/>
        <v>0</v>
      </c>
      <c r="E32" s="69">
        <f t="shared" si="17"/>
        <v>0</v>
      </c>
      <c r="F32" s="69"/>
      <c r="G32" s="70">
        <f t="shared" si="18"/>
        <v>0</v>
      </c>
      <c r="H32" s="69">
        <f t="shared" si="19"/>
        <v>0</v>
      </c>
      <c r="I32" s="69">
        <f t="shared" si="20"/>
        <v>0</v>
      </c>
      <c r="J32" s="69"/>
      <c r="K32" s="70">
        <f t="shared" si="21"/>
        <v>0</v>
      </c>
      <c r="L32" s="71">
        <f t="shared" si="22"/>
        <v>0</v>
      </c>
      <c r="M32" s="90"/>
      <c r="N32" s="77"/>
      <c r="O32" s="91"/>
      <c r="P32" s="92"/>
      <c r="Q32" s="92"/>
      <c r="R32" s="93"/>
      <c r="S32" s="91"/>
      <c r="T32" s="92"/>
      <c r="U32" s="92"/>
      <c r="V32" s="93"/>
      <c r="W32" s="79"/>
      <c r="X32" s="86"/>
      <c r="Y32" s="87"/>
      <c r="Z32" s="87"/>
      <c r="AA32" s="88"/>
      <c r="AB32" s="89"/>
      <c r="AC32" s="87"/>
      <c r="AD32" s="87"/>
      <c r="AE32" s="88"/>
    </row>
    <row r="33" spans="1:31" ht="15" thickBot="1">
      <c r="A33" s="130" t="s">
        <v>136</v>
      </c>
      <c r="B33" s="132"/>
      <c r="C33" s="138"/>
      <c r="D33" s="68">
        <f t="shared" si="16"/>
        <v>0</v>
      </c>
      <c r="E33" s="69">
        <f t="shared" si="17"/>
        <v>0</v>
      </c>
      <c r="F33" s="69"/>
      <c r="G33" s="70">
        <f t="shared" si="18"/>
        <v>0</v>
      </c>
      <c r="H33" s="69">
        <f t="shared" si="19"/>
        <v>0</v>
      </c>
      <c r="I33" s="69">
        <f t="shared" si="20"/>
        <v>0</v>
      </c>
      <c r="J33" s="69"/>
      <c r="K33" s="70">
        <f t="shared" si="21"/>
        <v>0</v>
      </c>
      <c r="L33" s="71">
        <f t="shared" si="22"/>
        <v>0</v>
      </c>
      <c r="M33" s="90"/>
      <c r="O33" s="91"/>
      <c r="P33" s="92"/>
      <c r="Q33" s="92"/>
      <c r="R33" s="93"/>
      <c r="S33" s="91"/>
      <c r="T33" s="92"/>
      <c r="U33" s="92"/>
      <c r="V33" s="93"/>
      <c r="W33" s="79"/>
      <c r="X33" s="91"/>
      <c r="Y33" s="92"/>
      <c r="Z33" s="92"/>
      <c r="AA33" s="93"/>
      <c r="AB33" s="94"/>
      <c r="AC33" s="92"/>
      <c r="AD33" s="92"/>
      <c r="AE33" s="93"/>
    </row>
    <row r="34" spans="1:31" ht="15" thickBot="1">
      <c r="A34" s="130" t="s">
        <v>129</v>
      </c>
      <c r="B34" s="132"/>
      <c r="C34" s="139"/>
      <c r="D34" s="68">
        <f t="shared" si="16"/>
        <v>0</v>
      </c>
      <c r="E34" s="69">
        <f t="shared" si="17"/>
        <v>0</v>
      </c>
      <c r="F34" s="69"/>
      <c r="G34" s="70">
        <f t="shared" si="18"/>
        <v>0</v>
      </c>
      <c r="H34" s="69">
        <f t="shared" si="19"/>
        <v>0</v>
      </c>
      <c r="I34" s="69">
        <f t="shared" si="20"/>
        <v>0</v>
      </c>
      <c r="J34" s="69"/>
      <c r="K34" s="70">
        <f t="shared" si="21"/>
        <v>0</v>
      </c>
      <c r="L34" s="71">
        <f t="shared" si="22"/>
        <v>0</v>
      </c>
      <c r="M34" s="90"/>
      <c r="O34" s="91"/>
      <c r="P34" s="92"/>
      <c r="Q34" s="92"/>
      <c r="R34" s="93"/>
      <c r="S34" s="91"/>
      <c r="T34" s="92"/>
      <c r="U34" s="92"/>
      <c r="V34" s="93"/>
      <c r="W34" s="79"/>
      <c r="X34" s="91"/>
      <c r="Y34" s="92"/>
      <c r="Z34" s="92"/>
      <c r="AA34" s="93"/>
      <c r="AB34" s="94"/>
      <c r="AC34" s="92"/>
      <c r="AD34" s="92"/>
      <c r="AE34" s="93"/>
    </row>
    <row r="35" spans="1:31" ht="15" thickBot="1">
      <c r="A35" s="130" t="s">
        <v>138</v>
      </c>
      <c r="B35" s="135"/>
      <c r="C35" s="140"/>
      <c r="D35" s="68">
        <f t="shared" si="16"/>
        <v>0</v>
      </c>
      <c r="E35" s="69">
        <f t="shared" si="17"/>
        <v>0</v>
      </c>
      <c r="F35" s="69"/>
      <c r="G35" s="70">
        <f t="shared" si="18"/>
        <v>0</v>
      </c>
      <c r="H35" s="69">
        <f t="shared" si="19"/>
        <v>0</v>
      </c>
      <c r="I35" s="69">
        <f t="shared" si="20"/>
        <v>0</v>
      </c>
      <c r="J35" s="69"/>
      <c r="K35" s="70">
        <f t="shared" si="21"/>
        <v>0</v>
      </c>
      <c r="L35" s="71">
        <f t="shared" si="22"/>
        <v>0</v>
      </c>
      <c r="M35" s="90"/>
      <c r="O35" s="91"/>
      <c r="P35" s="92"/>
      <c r="Q35" s="92"/>
      <c r="R35" s="93"/>
      <c r="S35" s="91"/>
      <c r="T35" s="92"/>
      <c r="U35" s="92"/>
      <c r="V35" s="93"/>
      <c r="W35" s="79"/>
      <c r="X35" s="91"/>
      <c r="Y35" s="92"/>
      <c r="Z35" s="92"/>
      <c r="AA35" s="93"/>
      <c r="AB35" s="94"/>
      <c r="AC35" s="92"/>
      <c r="AD35" s="92"/>
      <c r="AE35" s="93"/>
    </row>
    <row r="36" spans="1:31" ht="15" thickBot="1">
      <c r="A36" s="141">
        <v>13</v>
      </c>
      <c r="B36" s="142"/>
      <c r="C36" s="143"/>
      <c r="D36" s="73">
        <f t="shared" si="16"/>
        <v>0</v>
      </c>
      <c r="E36" s="74">
        <f t="shared" si="17"/>
        <v>0</v>
      </c>
      <c r="F36" s="74"/>
      <c r="G36" s="75">
        <f t="shared" si="18"/>
        <v>0</v>
      </c>
      <c r="H36" s="168">
        <f>(SUM(X36:AA36)-MIN(X36:AA36)-MAX(X36:AA36))/2</f>
        <v>0</v>
      </c>
      <c r="I36" s="168">
        <f>(SUM(AB36:AE36)-MIN(AB36:AE36)-MAX(AB36:AE36))/2</f>
        <v>0</v>
      </c>
      <c r="J36" s="74"/>
      <c r="K36" s="75">
        <f t="shared" si="21"/>
        <v>0</v>
      </c>
      <c r="L36" s="76">
        <f t="shared" si="22"/>
        <v>0</v>
      </c>
      <c r="M36" s="99"/>
      <c r="O36" s="192"/>
      <c r="P36" s="193"/>
      <c r="Q36" s="193"/>
      <c r="R36" s="194"/>
      <c r="S36" s="192"/>
      <c r="T36" s="193"/>
      <c r="U36" s="193"/>
      <c r="V36" s="194"/>
      <c r="W36" s="79"/>
      <c r="X36" s="192"/>
      <c r="Y36" s="193"/>
      <c r="Z36" s="193"/>
      <c r="AA36" s="194"/>
      <c r="AB36" s="201"/>
      <c r="AC36" s="193"/>
      <c r="AD36" s="193"/>
      <c r="AE36" s="194"/>
    </row>
    <row r="37" spans="1:31" ht="15" thickTop="1"/>
  </sheetData>
  <sortState ref="A24:AE29">
    <sortCondition ref="M24:M29"/>
  </sortState>
  <mergeCells count="38">
    <mergeCell ref="S3:V3"/>
    <mergeCell ref="C1:C2"/>
    <mergeCell ref="D1:G2"/>
    <mergeCell ref="H1:K2"/>
    <mergeCell ref="L1:L4"/>
    <mergeCell ref="M1:M4"/>
    <mergeCell ref="O2:V2"/>
    <mergeCell ref="D3:D4"/>
    <mergeCell ref="E3:E4"/>
    <mergeCell ref="F3:F4"/>
    <mergeCell ref="G3:G4"/>
    <mergeCell ref="H3:H4"/>
    <mergeCell ref="I3:I4"/>
    <mergeCell ref="J3:J4"/>
    <mergeCell ref="K3:K4"/>
    <mergeCell ref="O3:R3"/>
    <mergeCell ref="S22:V22"/>
    <mergeCell ref="C20:C21"/>
    <mergeCell ref="D20:G21"/>
    <mergeCell ref="H20:K21"/>
    <mergeCell ref="L20:L23"/>
    <mergeCell ref="M20:M23"/>
    <mergeCell ref="O21:V21"/>
    <mergeCell ref="D22:D23"/>
    <mergeCell ref="E22:E23"/>
    <mergeCell ref="F22:F23"/>
    <mergeCell ref="G22:G23"/>
    <mergeCell ref="H22:H23"/>
    <mergeCell ref="I22:I23"/>
    <mergeCell ref="J22:J23"/>
    <mergeCell ref="K22:K23"/>
    <mergeCell ref="O22:R22"/>
    <mergeCell ref="X2:AE2"/>
    <mergeCell ref="X3:AA3"/>
    <mergeCell ref="AB3:AE3"/>
    <mergeCell ref="X21:AE21"/>
    <mergeCell ref="X22:AA22"/>
    <mergeCell ref="AB22:AE2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7"/>
  <sheetViews>
    <sheetView topLeftCell="B1" zoomScale="84" zoomScaleNormal="84" workbookViewId="0">
      <selection activeCell="O1" sqref="O1:AE1048576"/>
    </sheetView>
  </sheetViews>
  <sheetFormatPr defaultRowHeight="14.25"/>
  <cols>
    <col min="1" max="1" width="5" bestFit="1" customWidth="1"/>
    <col min="2" max="2" width="16.125" customWidth="1"/>
    <col min="3" max="3" width="14.5" customWidth="1"/>
    <col min="4" max="4" width="4.25" customWidth="1"/>
    <col min="5" max="5" width="5.125" customWidth="1"/>
    <col min="6" max="6" width="5.625" customWidth="1"/>
    <col min="7" max="7" width="7.125" customWidth="1"/>
    <col min="8" max="8" width="7.375" customWidth="1"/>
    <col min="9" max="9" width="6.75" customWidth="1"/>
    <col min="10" max="10" width="5.5" customWidth="1"/>
    <col min="11" max="11" width="10.5" customWidth="1"/>
    <col min="12" max="12" width="14.125" customWidth="1"/>
    <col min="13" max="13" width="5.75" customWidth="1"/>
    <col min="14" max="14" width="3.625" customWidth="1"/>
    <col min="15" max="15" width="6.25" hidden="1" customWidth="1"/>
    <col min="16" max="16" width="6.125" hidden="1" customWidth="1"/>
    <col min="17" max="17" width="5.75" hidden="1" customWidth="1"/>
    <col min="18" max="18" width="7" hidden="1" customWidth="1"/>
    <col min="19" max="19" width="6.625" hidden="1" customWidth="1"/>
    <col min="20" max="20" width="7.125" hidden="1" customWidth="1"/>
    <col min="21" max="21" width="6.375" hidden="1" customWidth="1"/>
    <col min="22" max="22" width="8.5" hidden="1" customWidth="1"/>
    <col min="23" max="23" width="3.625" hidden="1" customWidth="1"/>
    <col min="24" max="31" width="6.75" hidden="1" customWidth="1"/>
  </cols>
  <sheetData>
    <row r="1" spans="1:31" ht="15.75" thickTop="1" thickBot="1">
      <c r="A1" s="60"/>
      <c r="B1" s="60"/>
      <c r="C1" s="227"/>
      <c r="D1" s="229" t="s">
        <v>0</v>
      </c>
      <c r="E1" s="230"/>
      <c r="F1" s="230"/>
      <c r="G1" s="231"/>
      <c r="H1" s="300" t="s">
        <v>1</v>
      </c>
      <c r="I1" s="301"/>
      <c r="J1" s="301"/>
      <c r="K1" s="302"/>
      <c r="L1" s="241" t="s">
        <v>2</v>
      </c>
      <c r="M1" s="243" t="s">
        <v>3</v>
      </c>
      <c r="N1" s="77"/>
      <c r="O1" s="78"/>
      <c r="P1" s="78"/>
      <c r="Q1" s="78"/>
      <c r="R1" s="78"/>
      <c r="S1" s="78"/>
      <c r="T1" s="78"/>
      <c r="U1" s="78"/>
      <c r="V1" s="78"/>
      <c r="W1" s="79"/>
    </row>
    <row r="2" spans="1:31" ht="15.75" thickBot="1">
      <c r="A2" s="61"/>
      <c r="B2" s="61"/>
      <c r="C2" s="228"/>
      <c r="D2" s="232"/>
      <c r="E2" s="233"/>
      <c r="F2" s="233"/>
      <c r="G2" s="234"/>
      <c r="H2" s="303"/>
      <c r="I2" s="304"/>
      <c r="J2" s="304"/>
      <c r="K2" s="305"/>
      <c r="L2" s="242"/>
      <c r="M2" s="228"/>
      <c r="N2" s="77"/>
      <c r="O2" s="224" t="s">
        <v>4</v>
      </c>
      <c r="P2" s="273"/>
      <c r="Q2" s="273"/>
      <c r="R2" s="273"/>
      <c r="S2" s="273"/>
      <c r="T2" s="273"/>
      <c r="U2" s="273"/>
      <c r="V2" s="274"/>
      <c r="W2" s="80"/>
      <c r="X2" s="267" t="s">
        <v>124</v>
      </c>
      <c r="Y2" s="268"/>
      <c r="Z2" s="268"/>
      <c r="AA2" s="268"/>
      <c r="AB2" s="268"/>
      <c r="AC2" s="268"/>
      <c r="AD2" s="268"/>
      <c r="AE2" s="269"/>
    </row>
    <row r="3" spans="1:31" ht="15" thickBot="1">
      <c r="A3" s="62" t="s">
        <v>5</v>
      </c>
      <c r="B3" s="63" t="s">
        <v>149</v>
      </c>
      <c r="C3" s="63" t="s">
        <v>126</v>
      </c>
      <c r="D3" s="244" t="s">
        <v>7</v>
      </c>
      <c r="E3" s="246" t="s">
        <v>8</v>
      </c>
      <c r="F3" s="246" t="s">
        <v>9</v>
      </c>
      <c r="G3" s="248" t="s">
        <v>10</v>
      </c>
      <c r="H3" s="244" t="s">
        <v>7</v>
      </c>
      <c r="I3" s="246" t="s">
        <v>8</v>
      </c>
      <c r="J3" s="246" t="s">
        <v>9</v>
      </c>
      <c r="K3" s="248" t="s">
        <v>10</v>
      </c>
      <c r="L3" s="242"/>
      <c r="M3" s="228"/>
      <c r="N3" s="77"/>
      <c r="O3" s="221" t="s">
        <v>11</v>
      </c>
      <c r="P3" s="271"/>
      <c r="Q3" s="271"/>
      <c r="R3" s="272"/>
      <c r="S3" s="221" t="s">
        <v>12</v>
      </c>
      <c r="T3" s="271"/>
      <c r="U3" s="271"/>
      <c r="V3" s="272"/>
      <c r="W3" s="80"/>
      <c r="X3" s="264" t="s">
        <v>87</v>
      </c>
      <c r="Y3" s="265"/>
      <c r="Z3" s="265"/>
      <c r="AA3" s="266"/>
      <c r="AB3" s="264" t="s">
        <v>88</v>
      </c>
      <c r="AC3" s="265"/>
      <c r="AD3" s="265"/>
      <c r="AE3" s="266"/>
    </row>
    <row r="4" spans="1:31" ht="15" thickBot="1">
      <c r="A4" s="62"/>
      <c r="B4" s="62"/>
      <c r="C4" s="63"/>
      <c r="D4" s="245"/>
      <c r="E4" s="247"/>
      <c r="F4" s="247"/>
      <c r="G4" s="249"/>
      <c r="H4" s="245"/>
      <c r="I4" s="247"/>
      <c r="J4" s="247"/>
      <c r="K4" s="249"/>
      <c r="L4" s="242"/>
      <c r="M4" s="228"/>
      <c r="N4" s="77"/>
      <c r="O4" s="81">
        <v>1</v>
      </c>
      <c r="P4" s="82">
        <v>2</v>
      </c>
      <c r="Q4" s="82">
        <v>3</v>
      </c>
      <c r="R4" s="83">
        <v>4</v>
      </c>
      <c r="S4" s="84">
        <v>1</v>
      </c>
      <c r="T4" s="82">
        <v>2</v>
      </c>
      <c r="U4" s="82">
        <v>3</v>
      </c>
      <c r="V4" s="83">
        <v>4</v>
      </c>
      <c r="W4" s="80"/>
      <c r="X4" s="17">
        <v>1</v>
      </c>
      <c r="Y4" s="18">
        <v>2</v>
      </c>
      <c r="Z4" s="18">
        <v>3</v>
      </c>
      <c r="AA4" s="19">
        <v>4</v>
      </c>
      <c r="AB4" s="20">
        <v>1</v>
      </c>
      <c r="AC4" s="18">
        <v>2</v>
      </c>
      <c r="AD4" s="18">
        <v>3</v>
      </c>
      <c r="AE4" s="19">
        <v>4</v>
      </c>
    </row>
    <row r="5" spans="1:31" ht="18" customHeight="1">
      <c r="A5" s="127">
        <v>1</v>
      </c>
      <c r="B5" s="131" t="s">
        <v>150</v>
      </c>
      <c r="C5" s="136" t="s">
        <v>146</v>
      </c>
      <c r="D5" s="64">
        <f t="shared" ref="D5:D16" si="0">(SUM(O5:R5)-MIN(O5:R5)-MAX(O5:R5))/2</f>
        <v>3.1000000000000005</v>
      </c>
      <c r="E5" s="65">
        <f t="shared" ref="E5:E16" si="1">(SUM(S5:V5)-MIN(S5:V5)-MAX(S5:V5))/2</f>
        <v>6.3500000000000005</v>
      </c>
      <c r="F5" s="65"/>
      <c r="G5" s="66">
        <f t="shared" ref="G5:G16" si="2">D5+E5-F5</f>
        <v>9.4500000000000011</v>
      </c>
      <c r="H5" s="64">
        <f t="shared" ref="H5:H16" si="3">(SUM(X5:AA5)-MIN(X5:AA5)-MAX(X5:AA5))/2</f>
        <v>2.0499999999999998</v>
      </c>
      <c r="I5" s="64">
        <f t="shared" ref="I5:I16" si="4">(SUM(AB5:AE5)-MIN(AB5:AE5)-MAX(AB5:AE5))/2</f>
        <v>5.75</v>
      </c>
      <c r="J5" s="65"/>
      <c r="K5" s="66">
        <f t="shared" ref="K5:K16" si="5">H5+I5-J5</f>
        <v>7.8</v>
      </c>
      <c r="L5" s="67">
        <f t="shared" ref="L5:L16" si="6">G5+K5</f>
        <v>17.25</v>
      </c>
      <c r="M5" s="85">
        <f t="shared" ref="M5:M16" si="7">RANK(L5,L$5:L$16)</f>
        <v>1</v>
      </c>
      <c r="N5" s="77"/>
      <c r="O5" s="86">
        <v>3.1</v>
      </c>
      <c r="P5" s="87">
        <v>3.1</v>
      </c>
      <c r="Q5" s="87">
        <v>2.2000000000000002</v>
      </c>
      <c r="R5" s="88">
        <v>3.1</v>
      </c>
      <c r="S5" s="89">
        <v>6.3</v>
      </c>
      <c r="T5" s="87">
        <v>7.1</v>
      </c>
      <c r="U5" s="87">
        <v>5.7</v>
      </c>
      <c r="V5" s="88">
        <v>6.4</v>
      </c>
      <c r="W5" s="80"/>
      <c r="X5" s="86">
        <v>3.5</v>
      </c>
      <c r="Y5" s="87">
        <v>2</v>
      </c>
      <c r="Z5" s="87">
        <v>2.1</v>
      </c>
      <c r="AA5" s="88">
        <v>1.5</v>
      </c>
      <c r="AB5" s="89">
        <v>6.5</v>
      </c>
      <c r="AC5" s="87">
        <v>4.9000000000000004</v>
      </c>
      <c r="AD5" s="87">
        <v>6</v>
      </c>
      <c r="AE5" s="88">
        <v>5.5</v>
      </c>
    </row>
    <row r="6" spans="1:31" ht="18" customHeight="1">
      <c r="A6" s="128">
        <v>2</v>
      </c>
      <c r="B6" s="132" t="s">
        <v>151</v>
      </c>
      <c r="C6" s="137" t="s">
        <v>146</v>
      </c>
      <c r="D6" s="68">
        <f t="shared" si="0"/>
        <v>2.1500000000000004</v>
      </c>
      <c r="E6" s="69">
        <f t="shared" si="1"/>
        <v>6.2000000000000011</v>
      </c>
      <c r="F6" s="69"/>
      <c r="G6" s="70">
        <f t="shared" si="2"/>
        <v>8.3500000000000014</v>
      </c>
      <c r="H6" s="68">
        <f t="shared" si="3"/>
        <v>2.5499999999999998</v>
      </c>
      <c r="I6" s="68">
        <f t="shared" si="4"/>
        <v>5.75</v>
      </c>
      <c r="J6" s="69"/>
      <c r="K6" s="70">
        <f t="shared" si="5"/>
        <v>8.3000000000000007</v>
      </c>
      <c r="L6" s="71">
        <f t="shared" si="6"/>
        <v>16.650000000000002</v>
      </c>
      <c r="M6" s="90">
        <f t="shared" si="7"/>
        <v>2</v>
      </c>
      <c r="O6" s="91">
        <v>2.4</v>
      </c>
      <c r="P6" s="92">
        <v>1.9</v>
      </c>
      <c r="Q6" s="92">
        <v>1.7</v>
      </c>
      <c r="R6" s="93">
        <v>2.9</v>
      </c>
      <c r="S6" s="94">
        <v>5.9</v>
      </c>
      <c r="T6" s="92">
        <v>7.2</v>
      </c>
      <c r="U6" s="92">
        <v>6</v>
      </c>
      <c r="V6" s="93">
        <v>6.4</v>
      </c>
      <c r="W6" s="79"/>
      <c r="X6" s="91">
        <v>3.9</v>
      </c>
      <c r="Y6" s="92">
        <v>2.7</v>
      </c>
      <c r="Z6" s="92">
        <v>2.4</v>
      </c>
      <c r="AA6" s="93">
        <v>2.1</v>
      </c>
      <c r="AB6" s="94">
        <v>6</v>
      </c>
      <c r="AC6" s="92">
        <v>4.7</v>
      </c>
      <c r="AD6" s="92">
        <v>6.2</v>
      </c>
      <c r="AE6" s="93">
        <v>5.5</v>
      </c>
    </row>
    <row r="7" spans="1:31" ht="18" customHeight="1">
      <c r="A7" s="129">
        <v>3</v>
      </c>
      <c r="B7" s="132" t="s">
        <v>152</v>
      </c>
      <c r="C7" s="137" t="s">
        <v>128</v>
      </c>
      <c r="D7" s="68">
        <f t="shared" si="0"/>
        <v>1.8000000000000003</v>
      </c>
      <c r="E7" s="69">
        <f t="shared" si="1"/>
        <v>5.75</v>
      </c>
      <c r="F7" s="69"/>
      <c r="G7" s="70">
        <f t="shared" si="2"/>
        <v>7.5500000000000007</v>
      </c>
      <c r="H7" s="68">
        <f t="shared" si="3"/>
        <v>3.05</v>
      </c>
      <c r="I7" s="68">
        <f t="shared" si="4"/>
        <v>5.9</v>
      </c>
      <c r="J7" s="69"/>
      <c r="K7" s="70">
        <f t="shared" si="5"/>
        <v>8.9499999999999993</v>
      </c>
      <c r="L7" s="71">
        <f t="shared" si="6"/>
        <v>16.5</v>
      </c>
      <c r="M7" s="90">
        <f t="shared" si="7"/>
        <v>3</v>
      </c>
      <c r="N7" s="77"/>
      <c r="O7" s="91">
        <v>1.6</v>
      </c>
      <c r="P7" s="92">
        <v>1.3</v>
      </c>
      <c r="Q7" s="92">
        <v>2.5</v>
      </c>
      <c r="R7" s="93">
        <v>2</v>
      </c>
      <c r="S7" s="91">
        <v>5</v>
      </c>
      <c r="T7" s="92">
        <v>6.2</v>
      </c>
      <c r="U7" s="92">
        <v>6</v>
      </c>
      <c r="V7" s="93">
        <v>5.5</v>
      </c>
      <c r="W7" s="80"/>
      <c r="X7" s="91">
        <v>2.4</v>
      </c>
      <c r="Y7" s="92">
        <v>3.1</v>
      </c>
      <c r="Z7" s="92">
        <v>3.9</v>
      </c>
      <c r="AA7" s="93">
        <v>3</v>
      </c>
      <c r="AB7" s="94">
        <v>5.8</v>
      </c>
      <c r="AC7" s="92">
        <v>5.3</v>
      </c>
      <c r="AD7" s="92">
        <v>6</v>
      </c>
      <c r="AE7" s="93">
        <v>6.2</v>
      </c>
    </row>
    <row r="8" spans="1:31" ht="18" customHeight="1">
      <c r="A8" s="172">
        <v>4</v>
      </c>
      <c r="B8" s="132" t="s">
        <v>153</v>
      </c>
      <c r="C8" s="137" t="s">
        <v>146</v>
      </c>
      <c r="D8" s="68">
        <f t="shared" si="0"/>
        <v>1.9500000000000004</v>
      </c>
      <c r="E8" s="69">
        <f t="shared" si="1"/>
        <v>5.5500000000000025</v>
      </c>
      <c r="F8" s="69"/>
      <c r="G8" s="70">
        <f t="shared" si="2"/>
        <v>7.5000000000000027</v>
      </c>
      <c r="H8" s="68">
        <f t="shared" si="3"/>
        <v>1.8999999999999995</v>
      </c>
      <c r="I8" s="68">
        <f t="shared" si="4"/>
        <v>5.75</v>
      </c>
      <c r="J8" s="69"/>
      <c r="K8" s="70">
        <f t="shared" si="5"/>
        <v>7.6499999999999995</v>
      </c>
      <c r="L8" s="71">
        <f t="shared" si="6"/>
        <v>15.150000000000002</v>
      </c>
      <c r="M8" s="90">
        <f t="shared" si="7"/>
        <v>4</v>
      </c>
      <c r="N8" s="77"/>
      <c r="O8" s="95">
        <v>3.1</v>
      </c>
      <c r="P8" s="96">
        <v>1.8</v>
      </c>
      <c r="Q8" s="96">
        <v>1.9</v>
      </c>
      <c r="R8" s="97">
        <v>2</v>
      </c>
      <c r="S8" s="91">
        <v>5.5</v>
      </c>
      <c r="T8" s="92">
        <v>6.3</v>
      </c>
      <c r="U8" s="92">
        <v>5.4</v>
      </c>
      <c r="V8" s="93">
        <v>5.6</v>
      </c>
      <c r="W8" s="80"/>
      <c r="X8" s="197">
        <v>2.5</v>
      </c>
      <c r="Y8" s="198">
        <v>2.2000000000000002</v>
      </c>
      <c r="Z8" s="198">
        <v>1.4</v>
      </c>
      <c r="AA8" s="199">
        <v>1.6</v>
      </c>
      <c r="AB8" s="200">
        <v>5.8</v>
      </c>
      <c r="AC8" s="198">
        <v>5.7</v>
      </c>
      <c r="AD8" s="198">
        <v>6</v>
      </c>
      <c r="AE8" s="199">
        <v>5.6</v>
      </c>
    </row>
    <row r="9" spans="1:31" ht="18" customHeight="1">
      <c r="A9" s="129">
        <v>5</v>
      </c>
      <c r="B9" s="132" t="s">
        <v>154</v>
      </c>
      <c r="C9" s="137" t="s">
        <v>131</v>
      </c>
      <c r="D9" s="173">
        <f t="shared" si="0"/>
        <v>1.85</v>
      </c>
      <c r="E9" s="174">
        <f t="shared" si="1"/>
        <v>5.3500000000000005</v>
      </c>
      <c r="F9" s="174"/>
      <c r="G9" s="175">
        <f t="shared" si="2"/>
        <v>7.2000000000000011</v>
      </c>
      <c r="H9" s="173">
        <f t="shared" si="3"/>
        <v>2.6</v>
      </c>
      <c r="I9" s="173">
        <f t="shared" si="4"/>
        <v>5.15</v>
      </c>
      <c r="J9" s="174"/>
      <c r="K9" s="175">
        <f t="shared" si="5"/>
        <v>7.75</v>
      </c>
      <c r="L9" s="176">
        <f t="shared" si="6"/>
        <v>14.950000000000001</v>
      </c>
      <c r="M9" s="90">
        <f t="shared" si="7"/>
        <v>5</v>
      </c>
      <c r="N9" s="77"/>
      <c r="O9" s="91">
        <v>1.8</v>
      </c>
      <c r="P9" s="92">
        <v>1.7</v>
      </c>
      <c r="Q9" s="92">
        <v>1.9</v>
      </c>
      <c r="R9" s="93">
        <v>2.2999999999999998</v>
      </c>
      <c r="S9" s="91">
        <v>5.2</v>
      </c>
      <c r="T9" s="92">
        <v>5.9</v>
      </c>
      <c r="U9" s="92">
        <v>5.5</v>
      </c>
      <c r="V9" s="93">
        <v>5.2</v>
      </c>
      <c r="W9" s="80"/>
      <c r="X9" s="91">
        <v>2</v>
      </c>
      <c r="Y9" s="92">
        <v>2.6</v>
      </c>
      <c r="Z9" s="92">
        <v>2.8</v>
      </c>
      <c r="AA9" s="93">
        <v>2.6</v>
      </c>
      <c r="AB9" s="94">
        <v>5.3</v>
      </c>
      <c r="AC9" s="92">
        <v>5</v>
      </c>
      <c r="AD9" s="92">
        <v>6</v>
      </c>
      <c r="AE9" s="93">
        <v>4.2</v>
      </c>
    </row>
    <row r="10" spans="1:31" ht="18" customHeight="1">
      <c r="A10" s="129">
        <v>6</v>
      </c>
      <c r="B10" s="132" t="s">
        <v>155</v>
      </c>
      <c r="C10" s="137" t="s">
        <v>146</v>
      </c>
      <c r="D10" s="68">
        <f t="shared" si="0"/>
        <v>1.6499999999999997</v>
      </c>
      <c r="E10" s="69">
        <f t="shared" si="1"/>
        <v>5.55</v>
      </c>
      <c r="F10" s="72"/>
      <c r="G10" s="70">
        <f t="shared" si="2"/>
        <v>7.1999999999999993</v>
      </c>
      <c r="H10" s="68">
        <f t="shared" si="3"/>
        <v>1.5999999999999999</v>
      </c>
      <c r="I10" s="68">
        <f t="shared" si="4"/>
        <v>5.8499999999999979</v>
      </c>
      <c r="J10" s="72"/>
      <c r="K10" s="70">
        <f t="shared" si="5"/>
        <v>7.4499999999999975</v>
      </c>
      <c r="L10" s="71">
        <f t="shared" si="6"/>
        <v>14.649999999999997</v>
      </c>
      <c r="M10" s="90">
        <f t="shared" si="7"/>
        <v>6</v>
      </c>
      <c r="N10" s="77"/>
      <c r="O10" s="91">
        <v>1.7</v>
      </c>
      <c r="P10" s="92">
        <v>1.3</v>
      </c>
      <c r="Q10" s="92">
        <v>1.6</v>
      </c>
      <c r="R10" s="93">
        <v>2.1</v>
      </c>
      <c r="S10" s="91">
        <v>5.3</v>
      </c>
      <c r="T10" s="92">
        <v>6.6</v>
      </c>
      <c r="U10" s="92">
        <v>5.5</v>
      </c>
      <c r="V10" s="93">
        <v>5.6</v>
      </c>
      <c r="W10" s="80"/>
      <c r="X10" s="91">
        <v>1.4</v>
      </c>
      <c r="Y10" s="92">
        <v>2.1</v>
      </c>
      <c r="Z10" s="92">
        <v>1.8</v>
      </c>
      <c r="AA10" s="93">
        <v>1.3</v>
      </c>
      <c r="AB10" s="94">
        <v>5.6</v>
      </c>
      <c r="AC10" s="92">
        <v>5.8</v>
      </c>
      <c r="AD10" s="92">
        <v>5.9</v>
      </c>
      <c r="AE10" s="93">
        <v>6</v>
      </c>
    </row>
    <row r="11" spans="1:31" ht="18" customHeight="1">
      <c r="A11" s="129">
        <v>7</v>
      </c>
      <c r="B11" s="132" t="s">
        <v>156</v>
      </c>
      <c r="C11" s="137" t="s">
        <v>146</v>
      </c>
      <c r="D11" s="68">
        <f t="shared" si="0"/>
        <v>1.5499999999999996</v>
      </c>
      <c r="E11" s="69">
        <f t="shared" si="1"/>
        <v>5.4000000000000012</v>
      </c>
      <c r="F11" s="69"/>
      <c r="G11" s="70">
        <f t="shared" si="2"/>
        <v>6.9500000000000011</v>
      </c>
      <c r="H11" s="68">
        <f t="shared" si="3"/>
        <v>2.0499999999999998</v>
      </c>
      <c r="I11" s="68">
        <f t="shared" si="4"/>
        <v>5.2999999999999989</v>
      </c>
      <c r="J11" s="69"/>
      <c r="K11" s="70">
        <f t="shared" si="5"/>
        <v>7.3499999999999988</v>
      </c>
      <c r="L11" s="71">
        <f t="shared" si="6"/>
        <v>14.3</v>
      </c>
      <c r="M11" s="90">
        <f t="shared" si="7"/>
        <v>7</v>
      </c>
      <c r="N11" s="77"/>
      <c r="O11" s="91">
        <v>1.8</v>
      </c>
      <c r="P11" s="92">
        <v>1.2</v>
      </c>
      <c r="Q11" s="92">
        <v>1.3</v>
      </c>
      <c r="R11" s="93">
        <v>2.4</v>
      </c>
      <c r="S11" s="91">
        <v>5.9</v>
      </c>
      <c r="T11" s="92">
        <v>5</v>
      </c>
      <c r="U11" s="92">
        <v>5.4</v>
      </c>
      <c r="V11" s="93">
        <v>5.4</v>
      </c>
      <c r="W11" s="80"/>
      <c r="X11" s="91">
        <v>2.5</v>
      </c>
      <c r="Y11" s="92">
        <v>1.4</v>
      </c>
      <c r="Z11" s="92">
        <v>2</v>
      </c>
      <c r="AA11" s="93">
        <v>2.1</v>
      </c>
      <c r="AB11" s="94">
        <v>5.6</v>
      </c>
      <c r="AC11" s="92">
        <v>4</v>
      </c>
      <c r="AD11" s="92">
        <v>5</v>
      </c>
      <c r="AE11" s="93">
        <v>5.8</v>
      </c>
    </row>
    <row r="12" spans="1:31" ht="18" customHeight="1" thickBot="1">
      <c r="A12" s="128">
        <v>8</v>
      </c>
      <c r="B12" s="133" t="s">
        <v>117</v>
      </c>
      <c r="C12" s="138" t="s">
        <v>131</v>
      </c>
      <c r="D12" s="68">
        <f t="shared" si="0"/>
        <v>1.5500000000000003</v>
      </c>
      <c r="E12" s="69">
        <f t="shared" si="1"/>
        <v>5.45</v>
      </c>
      <c r="F12" s="69"/>
      <c r="G12" s="70">
        <f t="shared" si="2"/>
        <v>7</v>
      </c>
      <c r="H12" s="68">
        <f t="shared" si="3"/>
        <v>1.85</v>
      </c>
      <c r="I12" s="68">
        <f t="shared" si="4"/>
        <v>5.35</v>
      </c>
      <c r="J12" s="69"/>
      <c r="K12" s="70">
        <f t="shared" si="5"/>
        <v>7.1999999999999993</v>
      </c>
      <c r="L12" s="71">
        <f t="shared" si="6"/>
        <v>14.2</v>
      </c>
      <c r="M12" s="90">
        <f t="shared" si="7"/>
        <v>8</v>
      </c>
      <c r="N12" s="77"/>
      <c r="O12" s="100">
        <v>1.5</v>
      </c>
      <c r="P12" s="101">
        <v>1.6</v>
      </c>
      <c r="Q12" s="101">
        <v>1.1000000000000001</v>
      </c>
      <c r="R12" s="102">
        <v>1.8</v>
      </c>
      <c r="S12" s="100">
        <v>5.5</v>
      </c>
      <c r="T12" s="101">
        <v>6.1</v>
      </c>
      <c r="U12" s="101">
        <v>5.4</v>
      </c>
      <c r="V12" s="102">
        <v>4.5999999999999996</v>
      </c>
      <c r="W12" s="80"/>
      <c r="X12" s="192">
        <v>1.5</v>
      </c>
      <c r="Y12" s="193">
        <v>1.7</v>
      </c>
      <c r="Z12" s="193">
        <v>2</v>
      </c>
      <c r="AA12" s="194">
        <v>2.2000000000000002</v>
      </c>
      <c r="AB12" s="201">
        <v>5.4</v>
      </c>
      <c r="AC12" s="193">
        <v>5.3</v>
      </c>
      <c r="AD12" s="193">
        <v>5.8</v>
      </c>
      <c r="AE12" s="194">
        <v>5.2</v>
      </c>
    </row>
    <row r="13" spans="1:31" ht="18" customHeight="1" thickBot="1">
      <c r="A13" s="130">
        <v>9</v>
      </c>
      <c r="B13" s="134" t="s">
        <v>157</v>
      </c>
      <c r="C13" s="139" t="s">
        <v>146</v>
      </c>
      <c r="D13" s="68">
        <f t="shared" si="0"/>
        <v>2.1999999999999993</v>
      </c>
      <c r="E13" s="69">
        <f t="shared" si="1"/>
        <v>5.4</v>
      </c>
      <c r="F13" s="69"/>
      <c r="G13" s="70">
        <f t="shared" si="2"/>
        <v>7.6</v>
      </c>
      <c r="H13" s="68">
        <f t="shared" si="3"/>
        <v>1.1499999999999999</v>
      </c>
      <c r="I13" s="68">
        <f t="shared" si="4"/>
        <v>5.3499999999999988</v>
      </c>
      <c r="J13" s="69"/>
      <c r="K13" s="70">
        <f t="shared" si="5"/>
        <v>6.4999999999999982</v>
      </c>
      <c r="L13" s="71">
        <f t="shared" si="6"/>
        <v>14.099999999999998</v>
      </c>
      <c r="M13" s="90">
        <f t="shared" si="7"/>
        <v>9</v>
      </c>
      <c r="N13" s="77"/>
      <c r="O13" s="91">
        <v>2.4</v>
      </c>
      <c r="P13" s="92">
        <v>2.2999999999999998</v>
      </c>
      <c r="Q13" s="92">
        <v>1.4</v>
      </c>
      <c r="R13" s="93">
        <v>2.1</v>
      </c>
      <c r="S13" s="91">
        <v>4</v>
      </c>
      <c r="T13" s="92">
        <v>6.5</v>
      </c>
      <c r="U13" s="92">
        <v>5.6</v>
      </c>
      <c r="V13" s="93">
        <v>5.2</v>
      </c>
      <c r="W13" s="80"/>
      <c r="X13" s="86">
        <v>1.4</v>
      </c>
      <c r="Y13" s="87">
        <v>0.6</v>
      </c>
      <c r="Z13" s="87">
        <v>0.9</v>
      </c>
      <c r="AA13" s="88">
        <v>1.6</v>
      </c>
      <c r="AB13" s="89">
        <v>5.4</v>
      </c>
      <c r="AC13" s="87">
        <v>5.3</v>
      </c>
      <c r="AD13" s="87">
        <v>4.8</v>
      </c>
      <c r="AE13" s="88">
        <v>5.9</v>
      </c>
    </row>
    <row r="14" spans="1:31" ht="15" thickBot="1">
      <c r="A14" s="130">
        <v>10</v>
      </c>
      <c r="B14" s="135" t="s">
        <v>158</v>
      </c>
      <c r="C14" s="219" t="s">
        <v>146</v>
      </c>
      <c r="D14" s="68">
        <f t="shared" si="0"/>
        <v>1.4499999999999997</v>
      </c>
      <c r="E14" s="69">
        <f t="shared" si="1"/>
        <v>4.9000000000000004</v>
      </c>
      <c r="F14" s="69"/>
      <c r="G14" s="70">
        <f t="shared" si="2"/>
        <v>6.35</v>
      </c>
      <c r="H14" s="68">
        <f t="shared" si="3"/>
        <v>1.7500000000000002</v>
      </c>
      <c r="I14" s="68">
        <f t="shared" si="4"/>
        <v>5.2</v>
      </c>
      <c r="J14" s="69"/>
      <c r="K14" s="70">
        <f t="shared" si="5"/>
        <v>6.95</v>
      </c>
      <c r="L14" s="71">
        <f t="shared" si="6"/>
        <v>13.3</v>
      </c>
      <c r="M14" s="90">
        <f t="shared" si="7"/>
        <v>10</v>
      </c>
      <c r="O14" s="91">
        <v>2</v>
      </c>
      <c r="P14" s="92">
        <v>1.4</v>
      </c>
      <c r="Q14" s="92">
        <v>1.2</v>
      </c>
      <c r="R14" s="93">
        <v>1.5</v>
      </c>
      <c r="S14" s="91">
        <v>4.7</v>
      </c>
      <c r="T14" s="92">
        <v>5.8</v>
      </c>
      <c r="U14" s="92">
        <v>5.0999999999999996</v>
      </c>
      <c r="V14" s="93">
        <v>4.2</v>
      </c>
      <c r="W14" s="79"/>
      <c r="X14" s="91">
        <v>1.9</v>
      </c>
      <c r="Y14" s="92">
        <v>1.7</v>
      </c>
      <c r="Z14" s="92">
        <v>1.8</v>
      </c>
      <c r="AA14" s="93">
        <v>1.6</v>
      </c>
      <c r="AB14" s="94">
        <v>5.4</v>
      </c>
      <c r="AC14" s="92">
        <v>4.3</v>
      </c>
      <c r="AD14" s="92">
        <v>5</v>
      </c>
      <c r="AE14" s="93">
        <v>6.9</v>
      </c>
    </row>
    <row r="15" spans="1:31" ht="15" thickBot="1">
      <c r="A15" s="130">
        <v>11</v>
      </c>
      <c r="B15" s="132" t="s">
        <v>119</v>
      </c>
      <c r="C15" s="139" t="s">
        <v>131</v>
      </c>
      <c r="D15" s="68">
        <f t="shared" si="0"/>
        <v>1.6500000000000001</v>
      </c>
      <c r="E15" s="69">
        <f t="shared" si="1"/>
        <v>4.9999999999999991</v>
      </c>
      <c r="F15" s="69"/>
      <c r="G15" s="70">
        <f t="shared" si="2"/>
        <v>6.6499999999999995</v>
      </c>
      <c r="H15" s="68">
        <f t="shared" si="3"/>
        <v>1.0499999999999998</v>
      </c>
      <c r="I15" s="68">
        <f t="shared" si="4"/>
        <v>4.8499999999999996</v>
      </c>
      <c r="J15" s="69"/>
      <c r="K15" s="70">
        <f t="shared" si="5"/>
        <v>5.8999999999999995</v>
      </c>
      <c r="L15" s="71">
        <f t="shared" si="6"/>
        <v>12.549999999999999</v>
      </c>
      <c r="M15" s="90">
        <f t="shared" si="7"/>
        <v>11</v>
      </c>
      <c r="O15" s="91">
        <v>2.1</v>
      </c>
      <c r="P15" s="92">
        <v>1.3</v>
      </c>
      <c r="Q15" s="92">
        <v>1.5</v>
      </c>
      <c r="R15" s="93">
        <v>1.8</v>
      </c>
      <c r="S15" s="91">
        <v>4.8</v>
      </c>
      <c r="T15" s="92">
        <v>5.6</v>
      </c>
      <c r="U15" s="92">
        <v>5.2</v>
      </c>
      <c r="V15" s="93">
        <v>4.2</v>
      </c>
      <c r="W15" s="79"/>
      <c r="X15" s="91">
        <v>0.8</v>
      </c>
      <c r="Y15" s="92">
        <v>1.5</v>
      </c>
      <c r="Z15" s="92">
        <v>0.7</v>
      </c>
      <c r="AA15" s="93">
        <v>1.3</v>
      </c>
      <c r="AB15" s="94">
        <v>5</v>
      </c>
      <c r="AC15" s="92">
        <v>4.7</v>
      </c>
      <c r="AD15" s="92">
        <v>4.5</v>
      </c>
      <c r="AE15" s="93">
        <v>5</v>
      </c>
    </row>
    <row r="16" spans="1:31" ht="15" thickBot="1">
      <c r="A16" s="130">
        <v>12</v>
      </c>
      <c r="B16" s="132" t="s">
        <v>159</v>
      </c>
      <c r="C16" s="137" t="s">
        <v>160</v>
      </c>
      <c r="D16" s="68">
        <f t="shared" si="0"/>
        <v>1.25</v>
      </c>
      <c r="E16" s="69">
        <f t="shared" si="1"/>
        <v>4.75</v>
      </c>
      <c r="F16" s="69"/>
      <c r="G16" s="70">
        <f t="shared" si="2"/>
        <v>6</v>
      </c>
      <c r="H16" s="68">
        <f t="shared" si="3"/>
        <v>1.7000000000000002</v>
      </c>
      <c r="I16" s="68">
        <f t="shared" si="4"/>
        <v>4.7</v>
      </c>
      <c r="J16" s="69"/>
      <c r="K16" s="70">
        <f t="shared" si="5"/>
        <v>6.4</v>
      </c>
      <c r="L16" s="71">
        <f t="shared" si="6"/>
        <v>12.4</v>
      </c>
      <c r="M16" s="90">
        <f t="shared" si="7"/>
        <v>12</v>
      </c>
      <c r="N16" s="77"/>
      <c r="O16" s="91">
        <v>1.4</v>
      </c>
      <c r="P16" s="92">
        <v>1.1000000000000001</v>
      </c>
      <c r="Q16" s="92">
        <v>1.5</v>
      </c>
      <c r="R16" s="93">
        <v>1</v>
      </c>
      <c r="S16" s="91">
        <v>4.5</v>
      </c>
      <c r="T16" s="92">
        <v>5.3</v>
      </c>
      <c r="U16" s="92">
        <v>4</v>
      </c>
      <c r="V16" s="93">
        <v>5</v>
      </c>
      <c r="W16" s="80"/>
      <c r="X16" s="91">
        <v>0.6</v>
      </c>
      <c r="Y16" s="92">
        <v>1.7</v>
      </c>
      <c r="Z16" s="92">
        <v>1.8</v>
      </c>
      <c r="AA16" s="93">
        <v>1.7</v>
      </c>
      <c r="AB16" s="94">
        <v>5.4</v>
      </c>
      <c r="AC16" s="92">
        <v>5</v>
      </c>
      <c r="AD16" s="92">
        <v>4.2</v>
      </c>
      <c r="AE16" s="93">
        <v>4.4000000000000004</v>
      </c>
    </row>
    <row r="17" spans="1:31" ht="15" thickBot="1">
      <c r="A17" s="166">
        <v>13</v>
      </c>
      <c r="B17" s="142"/>
      <c r="C17" s="143"/>
      <c r="D17" s="167">
        <f t="shared" ref="D17" si="8">(SUM(O17:R17)-MIN(O17:R17)-MAX(O17:R17))/2</f>
        <v>0</v>
      </c>
      <c r="E17" s="168">
        <f t="shared" ref="E17" si="9">(SUM(S17:V17)-MIN(S17:V17)-MAX(S17:V17))/2</f>
        <v>0</v>
      </c>
      <c r="F17" s="168"/>
      <c r="G17" s="169">
        <f t="shared" ref="G17" si="10">D17+E17-F17</f>
        <v>0</v>
      </c>
      <c r="H17" s="167">
        <f t="shared" ref="H17" si="11">(SUM(X17:AA17)-MIN(X17:AA17)-MAX(X17:AA17))/2</f>
        <v>0</v>
      </c>
      <c r="I17" s="167">
        <f t="shared" ref="I17" si="12">(SUM(AB17:AE17)-MIN(AB17:AE17)-MAX(AB17:AE17))/2</f>
        <v>0</v>
      </c>
      <c r="J17" s="168"/>
      <c r="K17" s="169">
        <f t="shared" ref="K17" si="13">H17+I17-J17</f>
        <v>0</v>
      </c>
      <c r="L17" s="170">
        <f t="shared" ref="L17" si="14">G17+K17</f>
        <v>0</v>
      </c>
      <c r="M17" s="171"/>
      <c r="O17" s="192"/>
      <c r="P17" s="193"/>
      <c r="Q17" s="193"/>
      <c r="R17" s="194"/>
      <c r="S17" s="192"/>
      <c r="T17" s="193"/>
      <c r="U17" s="193"/>
      <c r="V17" s="194"/>
      <c r="W17" s="79"/>
      <c r="X17" s="192"/>
      <c r="Y17" s="193"/>
      <c r="Z17" s="193"/>
      <c r="AA17" s="194"/>
      <c r="AB17" s="201"/>
      <c r="AC17" s="193"/>
      <c r="AD17" s="193"/>
      <c r="AE17" s="194"/>
    </row>
    <row r="18" spans="1:31" ht="15" thickTop="1"/>
    <row r="19" spans="1:31" ht="15" thickBot="1"/>
    <row r="20" spans="1:31" ht="15.75" thickTop="1" thickBot="1">
      <c r="A20" s="60"/>
      <c r="B20" s="60"/>
      <c r="C20" s="227"/>
      <c r="D20" s="229" t="s">
        <v>0</v>
      </c>
      <c r="E20" s="230"/>
      <c r="F20" s="230"/>
      <c r="G20" s="231"/>
      <c r="H20" s="300" t="s">
        <v>1</v>
      </c>
      <c r="I20" s="301"/>
      <c r="J20" s="301"/>
      <c r="K20" s="302"/>
      <c r="L20" s="241" t="s">
        <v>2</v>
      </c>
      <c r="M20" s="243" t="s">
        <v>3</v>
      </c>
      <c r="N20" s="77"/>
      <c r="O20" s="78"/>
      <c r="P20" s="78"/>
      <c r="Q20" s="78"/>
      <c r="R20" s="78"/>
      <c r="S20" s="78"/>
      <c r="T20" s="78"/>
      <c r="U20" s="78"/>
      <c r="V20" s="78"/>
    </row>
    <row r="21" spans="1:31" ht="15.75" thickBot="1">
      <c r="A21" s="61"/>
      <c r="B21" s="61"/>
      <c r="C21" s="228"/>
      <c r="D21" s="232"/>
      <c r="E21" s="233"/>
      <c r="F21" s="233"/>
      <c r="G21" s="234"/>
      <c r="H21" s="303"/>
      <c r="I21" s="304"/>
      <c r="J21" s="304"/>
      <c r="K21" s="305"/>
      <c r="L21" s="242"/>
      <c r="M21" s="228"/>
      <c r="N21" s="77"/>
      <c r="O21" s="267" t="s">
        <v>161</v>
      </c>
      <c r="P21" s="268"/>
      <c r="Q21" s="268"/>
      <c r="R21" s="268"/>
      <c r="S21" s="268"/>
      <c r="T21" s="268"/>
      <c r="U21" s="268"/>
      <c r="V21" s="269"/>
      <c r="X21" s="267" t="s">
        <v>124</v>
      </c>
      <c r="Y21" s="268"/>
      <c r="Z21" s="268"/>
      <c r="AA21" s="268"/>
      <c r="AB21" s="268"/>
      <c r="AC21" s="268"/>
      <c r="AD21" s="268"/>
      <c r="AE21" s="269"/>
    </row>
    <row r="22" spans="1:31" ht="15" thickBot="1">
      <c r="A22" s="62" t="s">
        <v>5</v>
      </c>
      <c r="B22" s="63" t="s">
        <v>162</v>
      </c>
      <c r="C22" s="63" t="s">
        <v>126</v>
      </c>
      <c r="D22" s="244" t="s">
        <v>7</v>
      </c>
      <c r="E22" s="246" t="s">
        <v>8</v>
      </c>
      <c r="F22" s="246" t="s">
        <v>9</v>
      </c>
      <c r="G22" s="248" t="s">
        <v>10</v>
      </c>
      <c r="H22" s="244" t="s">
        <v>7</v>
      </c>
      <c r="I22" s="246" t="s">
        <v>8</v>
      </c>
      <c r="J22" s="246" t="s">
        <v>9</v>
      </c>
      <c r="K22" s="248" t="s">
        <v>10</v>
      </c>
      <c r="L22" s="242"/>
      <c r="M22" s="228"/>
      <c r="N22" s="77"/>
      <c r="O22" s="221" t="s">
        <v>11</v>
      </c>
      <c r="P22" s="271"/>
      <c r="Q22" s="271"/>
      <c r="R22" s="272"/>
      <c r="S22" s="221" t="s">
        <v>12</v>
      </c>
      <c r="T22" s="271"/>
      <c r="U22" s="271"/>
      <c r="V22" s="272"/>
      <c r="X22" s="264" t="s">
        <v>87</v>
      </c>
      <c r="Y22" s="265"/>
      <c r="Z22" s="265"/>
      <c r="AA22" s="266"/>
      <c r="AB22" s="264" t="s">
        <v>88</v>
      </c>
      <c r="AC22" s="265"/>
      <c r="AD22" s="265"/>
      <c r="AE22" s="266"/>
    </row>
    <row r="23" spans="1:31" ht="15" thickBot="1">
      <c r="A23" s="62"/>
      <c r="B23" s="62"/>
      <c r="C23" s="63"/>
      <c r="D23" s="245"/>
      <c r="E23" s="247"/>
      <c r="F23" s="247"/>
      <c r="G23" s="249"/>
      <c r="H23" s="245"/>
      <c r="I23" s="247"/>
      <c r="J23" s="247"/>
      <c r="K23" s="249"/>
      <c r="L23" s="242"/>
      <c r="M23" s="228"/>
      <c r="N23" s="77"/>
      <c r="O23" s="81">
        <v>1</v>
      </c>
      <c r="P23" s="82">
        <v>2</v>
      </c>
      <c r="Q23" s="82">
        <v>3</v>
      </c>
      <c r="R23" s="83">
        <v>4</v>
      </c>
      <c r="S23" s="84">
        <v>1</v>
      </c>
      <c r="T23" s="82">
        <v>2</v>
      </c>
      <c r="U23" s="82">
        <v>3</v>
      </c>
      <c r="V23" s="83">
        <v>4</v>
      </c>
      <c r="X23" s="17">
        <v>1</v>
      </c>
      <c r="Y23" s="18">
        <v>2</v>
      </c>
      <c r="Z23" s="18">
        <v>3</v>
      </c>
      <c r="AA23" s="19">
        <v>4</v>
      </c>
      <c r="AB23" s="20">
        <v>1</v>
      </c>
      <c r="AC23" s="18">
        <v>2</v>
      </c>
      <c r="AD23" s="18">
        <v>3</v>
      </c>
      <c r="AE23" s="19">
        <v>4</v>
      </c>
    </row>
    <row r="24" spans="1:31" ht="15" thickBot="1">
      <c r="A24" s="127">
        <v>1</v>
      </c>
      <c r="B24" s="148" t="s">
        <v>121</v>
      </c>
      <c r="C24" s="144" t="s">
        <v>131</v>
      </c>
      <c r="D24" s="64">
        <f>(SUM(O24:R24)-MIN(O24:R24)-MAX(O24:R24))/2</f>
        <v>2.7500000000000004</v>
      </c>
      <c r="E24" s="65">
        <f>(SUM(S24:V24)-MIN(S24:V24)-MAX(S24:V24))/2</f>
        <v>5.4999999999999991</v>
      </c>
      <c r="F24" s="65"/>
      <c r="G24" s="66">
        <f>D24+E24-F24</f>
        <v>8.25</v>
      </c>
      <c r="H24" s="64">
        <f>(SUM(X24:AA24)-MIN(X24:AA24)-MAX(X24:AA24))/2</f>
        <v>3.4500000000007276</v>
      </c>
      <c r="I24" s="64">
        <f>(SUM(AB24:AE24)-MIN(AB24:AE24)-MAX(AB24:AE24))/2</f>
        <v>5.9</v>
      </c>
      <c r="J24" s="65"/>
      <c r="K24" s="66">
        <f>H24+I24-J24</f>
        <v>9.350000000000728</v>
      </c>
      <c r="L24" s="67">
        <f>G24+K24</f>
        <v>17.600000000000726</v>
      </c>
      <c r="M24" s="85">
        <f>RANK(L24,L$24:L$28)</f>
        <v>1</v>
      </c>
      <c r="N24" s="77"/>
      <c r="O24" s="86">
        <v>3.3</v>
      </c>
      <c r="P24" s="87">
        <v>2.5</v>
      </c>
      <c r="Q24" s="87">
        <v>3</v>
      </c>
      <c r="R24" s="88">
        <v>2.2999999999999998</v>
      </c>
      <c r="S24" s="89">
        <v>5.5</v>
      </c>
      <c r="T24" s="87">
        <v>7.1</v>
      </c>
      <c r="U24" s="87">
        <v>5.3</v>
      </c>
      <c r="V24" s="88">
        <v>5.5</v>
      </c>
      <c r="W24" s="79"/>
      <c r="X24" s="220">
        <v>42493</v>
      </c>
      <c r="Y24" s="87">
        <v>3.5</v>
      </c>
      <c r="Z24" s="87">
        <v>3.4</v>
      </c>
      <c r="AA24" s="88">
        <v>3</v>
      </c>
      <c r="AB24" s="89">
        <v>6</v>
      </c>
      <c r="AC24" s="87">
        <v>5.8</v>
      </c>
      <c r="AD24" s="87">
        <v>5.5</v>
      </c>
      <c r="AE24" s="88">
        <v>7</v>
      </c>
    </row>
    <row r="25" spans="1:31" ht="15" thickBot="1">
      <c r="A25" s="128">
        <v>2</v>
      </c>
      <c r="B25" s="150" t="s">
        <v>163</v>
      </c>
      <c r="C25" s="146" t="s">
        <v>131</v>
      </c>
      <c r="D25" s="68">
        <f>(SUM(O25:R25)-MIN(O25:R25)-MAX(O25:R25))/2</f>
        <v>3.1</v>
      </c>
      <c r="E25" s="69">
        <f>(SUM(S25:V25)-MIN(S25:V25)-MAX(S25:V25))/2</f>
        <v>5.45</v>
      </c>
      <c r="F25" s="69"/>
      <c r="G25" s="70">
        <f>D25+E25-F25</f>
        <v>8.5500000000000007</v>
      </c>
      <c r="H25" s="68">
        <f>(SUM(X25:AA25)-MIN(X25:AA25)-MAX(X25:AA25))/2</f>
        <v>2.4</v>
      </c>
      <c r="I25" s="68">
        <f>(SUM(AB25:AE25)-MIN(AB25:AE25)-MAX(AB25:AE25))/2</f>
        <v>6.5500000000000025</v>
      </c>
      <c r="J25" s="69"/>
      <c r="K25" s="70">
        <f>H25+I25-J25</f>
        <v>8.9500000000000028</v>
      </c>
      <c r="L25" s="71">
        <f>G25+K25</f>
        <v>17.500000000000004</v>
      </c>
      <c r="M25" s="85">
        <f>RANK(L25,L$24:L$28)</f>
        <v>2</v>
      </c>
      <c r="N25" s="77"/>
      <c r="O25" s="91">
        <v>2.2999999999999998</v>
      </c>
      <c r="P25" s="92">
        <v>3.8</v>
      </c>
      <c r="Q25" s="92">
        <v>3.3</v>
      </c>
      <c r="R25" s="93">
        <v>2.9</v>
      </c>
      <c r="S25" s="94">
        <v>5</v>
      </c>
      <c r="T25" s="92">
        <v>5.4</v>
      </c>
      <c r="U25" s="92">
        <v>5.6</v>
      </c>
      <c r="V25" s="93">
        <v>5.5</v>
      </c>
      <c r="W25" s="79"/>
      <c r="X25" s="91">
        <v>2.2999999999999998</v>
      </c>
      <c r="Y25" s="92">
        <v>2.5</v>
      </c>
      <c r="Z25" s="92">
        <v>3</v>
      </c>
      <c r="AA25" s="93">
        <v>1.8</v>
      </c>
      <c r="AB25" s="94">
        <v>6.5</v>
      </c>
      <c r="AC25" s="92">
        <v>6.7</v>
      </c>
      <c r="AD25" s="92">
        <v>5.9</v>
      </c>
      <c r="AE25" s="93">
        <v>6.6</v>
      </c>
    </row>
    <row r="26" spans="1:31" ht="15" thickBot="1">
      <c r="A26" s="129">
        <v>3</v>
      </c>
      <c r="B26" s="149" t="s">
        <v>164</v>
      </c>
      <c r="C26" s="145" t="s">
        <v>133</v>
      </c>
      <c r="D26" s="68">
        <f>(SUM(O26:R26)-MIN(O26:R26)-MAX(O26:R26))/2</f>
        <v>2</v>
      </c>
      <c r="E26" s="69">
        <f>(SUM(S26:V26)-MIN(S26:V26)-MAX(S26:V26))/2</f>
        <v>5.5500000000000007</v>
      </c>
      <c r="F26" s="69"/>
      <c r="G26" s="70">
        <f>D26+E26-F26</f>
        <v>7.5500000000000007</v>
      </c>
      <c r="H26" s="68">
        <f>(SUM(X26:AA26)-MIN(X26:AA26)-MAX(X26:AA26))/2</f>
        <v>2.4</v>
      </c>
      <c r="I26" s="68">
        <f>(SUM(AB26:AE26)-MIN(AB26:AE26)-MAX(AB26:AE26))/2</f>
        <v>6.65</v>
      </c>
      <c r="J26" s="69"/>
      <c r="K26" s="70">
        <f>H26+I26-J26</f>
        <v>9.0500000000000007</v>
      </c>
      <c r="L26" s="71">
        <f>G26+K26</f>
        <v>16.600000000000001</v>
      </c>
      <c r="M26" s="85">
        <f>RANK(L26,L$24:L$28)</f>
        <v>3</v>
      </c>
      <c r="N26" s="77"/>
      <c r="O26" s="91">
        <v>1.7</v>
      </c>
      <c r="P26" s="92">
        <v>1.4</v>
      </c>
      <c r="Q26" s="92">
        <v>2.2999999999999998</v>
      </c>
      <c r="R26" s="93">
        <v>2.5</v>
      </c>
      <c r="S26" s="91">
        <v>5</v>
      </c>
      <c r="T26" s="92">
        <v>6.7</v>
      </c>
      <c r="U26" s="92">
        <v>5.3</v>
      </c>
      <c r="V26" s="93">
        <v>5.8</v>
      </c>
      <c r="W26" s="79"/>
      <c r="X26" s="91">
        <v>2.4</v>
      </c>
      <c r="Y26" s="92">
        <v>2.4</v>
      </c>
      <c r="Z26" s="92">
        <v>3.2</v>
      </c>
      <c r="AA26" s="93">
        <v>2.4</v>
      </c>
      <c r="AB26" s="94">
        <v>6.5</v>
      </c>
      <c r="AC26" s="92">
        <v>6</v>
      </c>
      <c r="AD26" s="92">
        <v>6.8</v>
      </c>
      <c r="AE26" s="93">
        <v>8</v>
      </c>
    </row>
    <row r="27" spans="1:31" ht="15" thickBot="1">
      <c r="A27" s="129">
        <v>4</v>
      </c>
      <c r="B27" s="149" t="s">
        <v>165</v>
      </c>
      <c r="C27" s="145" t="s">
        <v>133</v>
      </c>
      <c r="D27" s="68">
        <f>(SUM(O27:R27)-MIN(O27:R27)-MAX(O27:R27))/2</f>
        <v>1.5499999999999998</v>
      </c>
      <c r="E27" s="69">
        <f>(SUM(S27:V27)-MIN(S27:V27)-MAX(S27:V27))/2</f>
        <v>3.4999999999999996</v>
      </c>
      <c r="F27" s="69"/>
      <c r="G27" s="70">
        <f>D27+E27-F27</f>
        <v>5.0499999999999989</v>
      </c>
      <c r="H27" s="68">
        <f>(SUM(X27:AA27)-MIN(X27:AA27)-MAX(X27:AA27))/2</f>
        <v>2.0500000000000003</v>
      </c>
      <c r="I27" s="68">
        <f>(SUM(AB27:AE27)-MIN(AB27:AE27)-MAX(AB27:AE27))/2</f>
        <v>5.4000000000000012</v>
      </c>
      <c r="J27" s="69">
        <v>0.3</v>
      </c>
      <c r="K27" s="70">
        <f>H27+I27-J27</f>
        <v>7.1500000000000012</v>
      </c>
      <c r="L27" s="71">
        <f>G27+K27</f>
        <v>12.2</v>
      </c>
      <c r="M27" s="85">
        <f>RANK(L27,L$24:L$28)</f>
        <v>4</v>
      </c>
      <c r="N27" s="77"/>
      <c r="O27" s="95">
        <v>2</v>
      </c>
      <c r="P27" s="96">
        <v>1.3</v>
      </c>
      <c r="Q27" s="96">
        <v>1.8</v>
      </c>
      <c r="R27" s="97">
        <v>0.9</v>
      </c>
      <c r="S27" s="91">
        <v>3.2</v>
      </c>
      <c r="T27" s="92">
        <v>3</v>
      </c>
      <c r="U27" s="92">
        <v>3.8</v>
      </c>
      <c r="V27" s="93">
        <v>4.7</v>
      </c>
      <c r="W27" s="79"/>
      <c r="X27" s="91">
        <v>2.2000000000000002</v>
      </c>
      <c r="Y27" s="92">
        <v>1.4</v>
      </c>
      <c r="Z27" s="92">
        <v>1.9</v>
      </c>
      <c r="AA27" s="93">
        <v>2.2999999999999998</v>
      </c>
      <c r="AB27" s="94">
        <v>5</v>
      </c>
      <c r="AC27" s="92">
        <v>5.6</v>
      </c>
      <c r="AD27" s="92">
        <v>5.2</v>
      </c>
      <c r="AE27" s="93">
        <v>6.9</v>
      </c>
    </row>
    <row r="28" spans="1:31">
      <c r="A28" s="129">
        <v>5</v>
      </c>
      <c r="B28" s="149" t="s">
        <v>122</v>
      </c>
      <c r="C28" s="145" t="s">
        <v>131</v>
      </c>
      <c r="D28" s="68">
        <f>(SUM(O28:R28)-MIN(O28:R28)-MAX(O28:R28))/2</f>
        <v>0.8</v>
      </c>
      <c r="E28" s="69">
        <f>(SUM(S28:V28)-MIN(S28:V28)-MAX(S28:V28))/2</f>
        <v>4.5999999999999988</v>
      </c>
      <c r="F28" s="69"/>
      <c r="G28" s="70">
        <f>D28+E28-F28</f>
        <v>5.3999999999999986</v>
      </c>
      <c r="H28" s="173">
        <f>(SUM(X28:AA28)-MIN(X28:AA28)-MAX(X28:AA28))/2</f>
        <v>0.5</v>
      </c>
      <c r="I28" s="173">
        <f>(SUM(AB28:AE28)-MIN(AB28:AE28)-MAX(AB28:AE28))/2</f>
        <v>4.3500000000000005</v>
      </c>
      <c r="J28" s="69"/>
      <c r="K28" s="70">
        <f>H28+I28-J28</f>
        <v>4.8500000000000005</v>
      </c>
      <c r="L28" s="71">
        <f>G28+K28</f>
        <v>10.25</v>
      </c>
      <c r="M28" s="85">
        <f>RANK(L28,L$24:L$28)</f>
        <v>5</v>
      </c>
      <c r="N28" s="77"/>
      <c r="O28" s="91">
        <v>1.1000000000000001</v>
      </c>
      <c r="P28" s="92">
        <v>0.8</v>
      </c>
      <c r="Q28" s="92">
        <v>0.8</v>
      </c>
      <c r="R28" s="93">
        <v>0.8</v>
      </c>
      <c r="S28" s="91">
        <v>3.5</v>
      </c>
      <c r="T28" s="92">
        <v>5.0999999999999996</v>
      </c>
      <c r="U28" s="92">
        <v>4.8</v>
      </c>
      <c r="V28" s="93">
        <v>4.4000000000000004</v>
      </c>
      <c r="W28" s="79"/>
      <c r="X28" s="91">
        <v>0</v>
      </c>
      <c r="Y28" s="92">
        <v>0.6</v>
      </c>
      <c r="Z28" s="92">
        <v>0.4</v>
      </c>
      <c r="AA28" s="93">
        <v>0.7</v>
      </c>
      <c r="AB28" s="94">
        <v>5.4</v>
      </c>
      <c r="AC28" s="92">
        <v>3.7</v>
      </c>
      <c r="AD28" s="92">
        <v>4.5</v>
      </c>
      <c r="AE28" s="93">
        <v>4.2</v>
      </c>
    </row>
    <row r="29" spans="1:31">
      <c r="A29" s="129">
        <v>6</v>
      </c>
      <c r="B29" s="151"/>
      <c r="C29" s="147"/>
      <c r="D29" s="68">
        <f t="shared" ref="D29:D36" si="15">(SUM(O29:R29)-MIN(O29:R29)-MAX(O29:R29))/2</f>
        <v>0</v>
      </c>
      <c r="E29" s="69">
        <f t="shared" ref="E29:E36" si="16">(SUM(S29:V29)-MIN(S29:V29)-MAX(S29:V29))/2</f>
        <v>0</v>
      </c>
      <c r="F29" s="72"/>
      <c r="G29" s="70">
        <f t="shared" ref="G29:G36" si="17">D29+E29-F29</f>
        <v>0</v>
      </c>
      <c r="H29" s="68">
        <f t="shared" ref="H29:H36" si="18">(SUM(X29:AA29)-MIN(X29:AA29)-MAX(X29:AA29))/2</f>
        <v>0</v>
      </c>
      <c r="I29" s="68">
        <f t="shared" ref="I29:I36" si="19">(SUM(AB29:AE29)-MIN(AB29:AE29)-MAX(AB29:AE29))/2</f>
        <v>0</v>
      </c>
      <c r="J29" s="72"/>
      <c r="K29" s="70">
        <f t="shared" ref="K29:K36" si="20">H29+I29-J29</f>
        <v>0</v>
      </c>
      <c r="L29" s="71">
        <f t="shared" ref="L29:L36" si="21">G29+K29</f>
        <v>0</v>
      </c>
      <c r="M29" s="98"/>
      <c r="N29" s="77"/>
      <c r="O29" s="91"/>
      <c r="P29" s="92"/>
      <c r="Q29" s="92"/>
      <c r="R29" s="93"/>
      <c r="S29" s="91"/>
      <c r="T29" s="92"/>
      <c r="U29" s="92"/>
      <c r="V29" s="93"/>
      <c r="W29" s="79"/>
      <c r="X29" s="91"/>
      <c r="Y29" s="92"/>
      <c r="Z29" s="92"/>
      <c r="AA29" s="93"/>
      <c r="AB29" s="94"/>
      <c r="AC29" s="92"/>
      <c r="AD29" s="92"/>
      <c r="AE29" s="93"/>
    </row>
    <row r="30" spans="1:31">
      <c r="A30" s="129">
        <v>7</v>
      </c>
      <c r="B30" s="132"/>
      <c r="C30" s="137"/>
      <c r="D30" s="68">
        <f t="shared" si="15"/>
        <v>0</v>
      </c>
      <c r="E30" s="69">
        <f t="shared" si="16"/>
        <v>0</v>
      </c>
      <c r="F30" s="69"/>
      <c r="G30" s="70">
        <f t="shared" si="17"/>
        <v>0</v>
      </c>
      <c r="H30" s="68">
        <f t="shared" si="18"/>
        <v>0</v>
      </c>
      <c r="I30" s="68">
        <f t="shared" si="19"/>
        <v>0</v>
      </c>
      <c r="J30" s="69"/>
      <c r="K30" s="70">
        <f t="shared" si="20"/>
        <v>0</v>
      </c>
      <c r="L30" s="71">
        <f t="shared" si="21"/>
        <v>0</v>
      </c>
      <c r="M30" s="90"/>
      <c r="N30" s="77"/>
      <c r="O30" s="91"/>
      <c r="P30" s="92"/>
      <c r="Q30" s="92"/>
      <c r="R30" s="93"/>
      <c r="S30" s="91"/>
      <c r="T30" s="92"/>
      <c r="U30" s="92"/>
      <c r="V30" s="93"/>
      <c r="W30" s="79"/>
      <c r="X30" s="197"/>
      <c r="Y30" s="198"/>
      <c r="Z30" s="198"/>
      <c r="AA30" s="199"/>
      <c r="AB30" s="200"/>
      <c r="AC30" s="198"/>
      <c r="AD30" s="198"/>
      <c r="AE30" s="199"/>
    </row>
    <row r="31" spans="1:31" ht="15" thickBot="1">
      <c r="A31" s="128">
        <v>8</v>
      </c>
      <c r="B31" s="133"/>
      <c r="C31" s="138"/>
      <c r="D31" s="68">
        <f t="shared" si="15"/>
        <v>0</v>
      </c>
      <c r="E31" s="69">
        <f t="shared" si="16"/>
        <v>0</v>
      </c>
      <c r="F31" s="69"/>
      <c r="G31" s="70">
        <f t="shared" si="17"/>
        <v>0</v>
      </c>
      <c r="H31" s="68">
        <f t="shared" si="18"/>
        <v>0</v>
      </c>
      <c r="I31" s="68">
        <f t="shared" si="19"/>
        <v>0</v>
      </c>
      <c r="J31" s="69"/>
      <c r="K31" s="70">
        <f t="shared" si="20"/>
        <v>0</v>
      </c>
      <c r="L31" s="71">
        <f t="shared" si="21"/>
        <v>0</v>
      </c>
      <c r="M31" s="90"/>
      <c r="N31" s="77"/>
      <c r="O31" s="100"/>
      <c r="P31" s="101"/>
      <c r="Q31" s="101"/>
      <c r="R31" s="102"/>
      <c r="S31" s="100"/>
      <c r="T31" s="101"/>
      <c r="U31" s="101"/>
      <c r="V31" s="102"/>
      <c r="W31" s="79"/>
      <c r="X31" s="192"/>
      <c r="Y31" s="193"/>
      <c r="Z31" s="193"/>
      <c r="AA31" s="194"/>
      <c r="AB31" s="201"/>
      <c r="AC31" s="193"/>
      <c r="AD31" s="193"/>
      <c r="AE31" s="194"/>
    </row>
    <row r="32" spans="1:31" ht="15" thickBot="1">
      <c r="A32" s="130">
        <v>9</v>
      </c>
      <c r="B32" s="134"/>
      <c r="C32" s="139"/>
      <c r="D32" s="68">
        <f t="shared" si="15"/>
        <v>0</v>
      </c>
      <c r="E32" s="69">
        <f t="shared" si="16"/>
        <v>0</v>
      </c>
      <c r="F32" s="69"/>
      <c r="G32" s="70">
        <f t="shared" si="17"/>
        <v>0</v>
      </c>
      <c r="H32" s="68">
        <f t="shared" si="18"/>
        <v>0</v>
      </c>
      <c r="I32" s="68">
        <f t="shared" si="19"/>
        <v>0</v>
      </c>
      <c r="J32" s="69"/>
      <c r="K32" s="70">
        <f t="shared" si="20"/>
        <v>0</v>
      </c>
      <c r="L32" s="71">
        <f t="shared" si="21"/>
        <v>0</v>
      </c>
      <c r="M32" s="90"/>
      <c r="N32" s="77"/>
      <c r="O32" s="24"/>
      <c r="P32" s="25"/>
      <c r="Q32" s="25"/>
      <c r="R32" s="26"/>
      <c r="S32" s="24"/>
      <c r="T32" s="25"/>
      <c r="U32" s="25"/>
      <c r="V32" s="26"/>
      <c r="X32" s="40"/>
      <c r="Y32" s="41"/>
      <c r="Z32" s="41"/>
      <c r="AA32" s="42"/>
      <c r="AB32" s="43"/>
      <c r="AC32" s="41"/>
      <c r="AD32" s="41"/>
      <c r="AE32" s="42"/>
    </row>
    <row r="33" spans="1:31" ht="15" thickBot="1">
      <c r="A33" s="130" t="s">
        <v>136</v>
      </c>
      <c r="B33" s="132"/>
      <c r="C33" s="138"/>
      <c r="D33" s="68">
        <f t="shared" si="15"/>
        <v>0</v>
      </c>
      <c r="E33" s="69">
        <f t="shared" si="16"/>
        <v>0</v>
      </c>
      <c r="F33" s="69"/>
      <c r="G33" s="70">
        <f t="shared" si="17"/>
        <v>0</v>
      </c>
      <c r="H33" s="68">
        <f t="shared" si="18"/>
        <v>0</v>
      </c>
      <c r="I33" s="68">
        <f t="shared" si="19"/>
        <v>0</v>
      </c>
      <c r="J33" s="69"/>
      <c r="K33" s="70">
        <f t="shared" si="20"/>
        <v>0</v>
      </c>
      <c r="L33" s="71">
        <f t="shared" si="21"/>
        <v>0</v>
      </c>
      <c r="M33" s="90"/>
      <c r="O33" s="24"/>
      <c r="P33" s="25"/>
      <c r="Q33" s="25"/>
      <c r="R33" s="26"/>
      <c r="S33" s="24"/>
      <c r="T33" s="25"/>
      <c r="U33" s="25"/>
      <c r="V33" s="26"/>
      <c r="X33" s="24"/>
      <c r="Y33" s="25"/>
      <c r="Z33" s="25"/>
      <c r="AA33" s="26"/>
      <c r="AB33" s="27"/>
      <c r="AC33" s="25"/>
      <c r="AD33" s="25"/>
      <c r="AE33" s="26"/>
    </row>
    <row r="34" spans="1:31" ht="15" thickBot="1">
      <c r="A34" s="130" t="s">
        <v>129</v>
      </c>
      <c r="B34" s="132"/>
      <c r="C34" s="139"/>
      <c r="D34" s="68">
        <f t="shared" si="15"/>
        <v>0</v>
      </c>
      <c r="E34" s="69">
        <f t="shared" si="16"/>
        <v>0</v>
      </c>
      <c r="F34" s="69"/>
      <c r="G34" s="70">
        <f t="shared" si="17"/>
        <v>0</v>
      </c>
      <c r="H34" s="68">
        <f t="shared" si="18"/>
        <v>0</v>
      </c>
      <c r="I34" s="68">
        <f t="shared" si="19"/>
        <v>0</v>
      </c>
      <c r="J34" s="69"/>
      <c r="K34" s="70">
        <f t="shared" si="20"/>
        <v>0</v>
      </c>
      <c r="L34" s="71">
        <f t="shared" si="21"/>
        <v>0</v>
      </c>
      <c r="M34" s="90"/>
      <c r="O34" s="24"/>
      <c r="P34" s="25"/>
      <c r="Q34" s="25"/>
      <c r="R34" s="26"/>
      <c r="S34" s="24"/>
      <c r="T34" s="25"/>
      <c r="U34" s="25"/>
      <c r="V34" s="26"/>
      <c r="X34" s="24"/>
      <c r="Y34" s="25"/>
      <c r="Z34" s="25"/>
      <c r="AA34" s="26"/>
      <c r="AB34" s="27"/>
      <c r="AC34" s="25"/>
      <c r="AD34" s="25"/>
      <c r="AE34" s="26"/>
    </row>
    <row r="35" spans="1:31" ht="15" thickBot="1">
      <c r="A35" s="130" t="s">
        <v>138</v>
      </c>
      <c r="B35" s="135"/>
      <c r="C35" s="140"/>
      <c r="D35" s="68">
        <f t="shared" si="15"/>
        <v>0</v>
      </c>
      <c r="E35" s="69">
        <f t="shared" si="16"/>
        <v>0</v>
      </c>
      <c r="F35" s="69"/>
      <c r="G35" s="70">
        <f t="shared" si="17"/>
        <v>0</v>
      </c>
      <c r="H35" s="68">
        <f t="shared" si="18"/>
        <v>0</v>
      </c>
      <c r="I35" s="68">
        <f t="shared" si="19"/>
        <v>0</v>
      </c>
      <c r="J35" s="69"/>
      <c r="K35" s="70">
        <f t="shared" si="20"/>
        <v>0</v>
      </c>
      <c r="L35" s="71">
        <f t="shared" si="21"/>
        <v>0</v>
      </c>
      <c r="M35" s="90"/>
      <c r="O35" s="24"/>
      <c r="P35" s="25"/>
      <c r="Q35" s="25"/>
      <c r="R35" s="26"/>
      <c r="S35" s="24"/>
      <c r="T35" s="25"/>
      <c r="U35" s="25"/>
      <c r="V35" s="26"/>
      <c r="X35" s="24"/>
      <c r="Y35" s="25"/>
      <c r="Z35" s="25"/>
      <c r="AA35" s="26"/>
      <c r="AB35" s="27"/>
      <c r="AC35" s="25"/>
      <c r="AD35" s="25"/>
      <c r="AE35" s="26"/>
    </row>
    <row r="36" spans="1:31" ht="15" thickBot="1">
      <c r="A36" s="141">
        <v>13</v>
      </c>
      <c r="B36" s="142"/>
      <c r="C36" s="143"/>
      <c r="D36" s="73">
        <f t="shared" si="15"/>
        <v>0</v>
      </c>
      <c r="E36" s="74">
        <f t="shared" si="16"/>
        <v>0</v>
      </c>
      <c r="F36" s="74"/>
      <c r="G36" s="75">
        <f t="shared" si="17"/>
        <v>0</v>
      </c>
      <c r="H36" s="167">
        <f t="shared" si="18"/>
        <v>0</v>
      </c>
      <c r="I36" s="167">
        <f t="shared" si="19"/>
        <v>0</v>
      </c>
      <c r="J36" s="74"/>
      <c r="K36" s="75">
        <f t="shared" si="20"/>
        <v>0</v>
      </c>
      <c r="L36" s="76">
        <f t="shared" si="21"/>
        <v>0</v>
      </c>
      <c r="M36" s="99"/>
      <c r="O36" s="28"/>
      <c r="P36" s="29"/>
      <c r="Q36" s="29"/>
      <c r="R36" s="30"/>
      <c r="S36" s="28"/>
      <c r="T36" s="29"/>
      <c r="U36" s="29"/>
      <c r="V36" s="30"/>
      <c r="X36" s="28"/>
      <c r="Y36" s="29"/>
      <c r="Z36" s="29"/>
      <c r="AA36" s="30"/>
      <c r="AB36" s="31"/>
      <c r="AC36" s="29"/>
      <c r="AD36" s="29"/>
      <c r="AE36" s="30"/>
    </row>
    <row r="37" spans="1:31" ht="15" thickTop="1"/>
  </sheetData>
  <sortState ref="B24:AE28">
    <sortCondition ref="M24:M28"/>
  </sortState>
  <mergeCells count="38">
    <mergeCell ref="S3:V3"/>
    <mergeCell ref="C1:C2"/>
    <mergeCell ref="D1:G2"/>
    <mergeCell ref="H1:K2"/>
    <mergeCell ref="L1:L4"/>
    <mergeCell ref="M1:M4"/>
    <mergeCell ref="O2:V2"/>
    <mergeCell ref="D3:D4"/>
    <mergeCell ref="E3:E4"/>
    <mergeCell ref="F3:F4"/>
    <mergeCell ref="G3:G4"/>
    <mergeCell ref="H3:H4"/>
    <mergeCell ref="I3:I4"/>
    <mergeCell ref="J3:J4"/>
    <mergeCell ref="K3:K4"/>
    <mergeCell ref="O3:R3"/>
    <mergeCell ref="S22:V22"/>
    <mergeCell ref="C20:C21"/>
    <mergeCell ref="D20:G21"/>
    <mergeCell ref="H20:K21"/>
    <mergeCell ref="L20:L23"/>
    <mergeCell ref="M20:M23"/>
    <mergeCell ref="O21:V21"/>
    <mergeCell ref="D22:D23"/>
    <mergeCell ref="E22:E23"/>
    <mergeCell ref="F22:F23"/>
    <mergeCell ref="G22:G23"/>
    <mergeCell ref="H22:H23"/>
    <mergeCell ref="I22:I23"/>
    <mergeCell ref="J22:J23"/>
    <mergeCell ref="K22:K23"/>
    <mergeCell ref="O22:R22"/>
    <mergeCell ref="X2:AE2"/>
    <mergeCell ref="X3:AA3"/>
    <mergeCell ref="AB3:AE3"/>
    <mergeCell ref="X21:AE21"/>
    <mergeCell ref="X22:AA22"/>
    <mergeCell ref="AB22:AE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2010</vt:lpstr>
      <vt:lpstr>2009</vt:lpstr>
      <vt:lpstr>2008 a  ml.</vt:lpstr>
      <vt:lpstr>2007</vt:lpstr>
      <vt:lpstr>2006</vt:lpstr>
      <vt:lpstr>2004-2005</vt:lpstr>
      <vt:lpstr>2002</vt:lpstr>
      <vt:lpstr> 2007-2006</vt:lpstr>
      <vt:lpstr>kad.ml+kad.st</vt:lpstr>
      <vt:lpstr>List1</vt:lpstr>
    </vt:vector>
  </TitlesOfParts>
  <Company>PC-WARE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Bajer, Jaromir</dc:creator>
  <cp:lastModifiedBy>Uzivatel</cp:lastModifiedBy>
  <cp:revision/>
  <dcterms:created xsi:type="dcterms:W3CDTF">2013-11-19T21:11:33Z</dcterms:created>
  <dcterms:modified xsi:type="dcterms:W3CDTF">2016-06-02T07:26:47Z</dcterms:modified>
</cp:coreProperties>
</file>